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KLSE_BS" sheetId="1" r:id="rId1"/>
    <sheet name="KLSE_IS" sheetId="2" r:id="rId2"/>
    <sheet name="KLSE_CF" sheetId="3" r:id="rId3"/>
    <sheet name="KLSE_ES" sheetId="4" r:id="rId4"/>
  </sheets>
  <definedNames/>
  <calcPr fullCalcOnLoad="1"/>
</workbook>
</file>

<file path=xl/sharedStrings.xml><?xml version="1.0" encoding="utf-8"?>
<sst xmlns="http://schemas.openxmlformats.org/spreadsheetml/2006/main" count="329" uniqueCount="200">
  <si>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</si>
  <si>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</si>
  <si>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</si>
  <si>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</si>
  <si>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</si>
  <si>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</si>
  <si>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</si>
  <si>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</si>
  <si>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</si>
  <si>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</si>
  <si>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</si>
  <si>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</si>
  <si>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</si>
  <si>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</si>
  <si>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</si>
  <si>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</si>
  <si>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</si>
  <si>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</si>
  <si>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</si>
  <si>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</si>
  <si>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</si>
  <si>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</si>
  <si>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</si>
  <si>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</si>
  <si>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</si>
  <si>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</si>
  <si>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</si>
  <si>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</si>
  <si>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</si>
  <si>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</si>
  <si>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</si>
  <si>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</si>
  <si>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</si>
  <si>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</si>
  <si>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</si>
  <si>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</si>
  <si>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</si>
  <si>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</si>
  <si>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</si>
  <si>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</si>
  <si>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</si>
  <si>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</si>
  <si>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</si>
  <si>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</si>
  <si>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</si>
  <si>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</si>
  <si>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</si>
  <si>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</si>
  <si>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</si>
  <si>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</si>
  <si>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</si>
  <si>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</si>
  <si>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</si>
  <si>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</si>
  <si>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</si>
  <si>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</si>
  <si>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</si>
  <si>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</si>
  <si>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</si>
  <si>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</si>
  <si>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</si>
  <si>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</si>
  <si>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</si>
  <si>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</si>
  <si>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</si>
  <si>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</si>
  <si>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</si>
  <si>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</si>
  <si>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</si>
  <si>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</si>
  <si>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</si>
  <si>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</si>
  <si>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</si>
  <si>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</si>
  <si>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</si>
  <si>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</si>
  <si>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</si>
  <si>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</si>
  <si>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</si>
  <si>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</si>
  <si>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</si>
  <si>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</si>
  <si>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</si>
  <si>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</si>
  <si>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</si>
  <si>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</si>
  <si>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</si>
  <si>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</si>
  <si>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</si>
  <si>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</si>
  <si>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</si>
  <si>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</si>
  <si>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</si>
  <si>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</si>
  <si>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</si>
  <si>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</si>
  <si>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</si>
  <si>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</si>
  <si>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</si>
  <si>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</si>
  <si>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</si>
  <si>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(Audited)</t>
  </si>
  <si>
    <t>RM '000</t>
  </si>
  <si>
    <t>Other creditors and accruals</t>
  </si>
  <si>
    <t>NET CURRENT ASSETS</t>
  </si>
  <si>
    <t>FINANCIAL</t>
  </si>
  <si>
    <t>YEAR END</t>
  </si>
  <si>
    <t xml:space="preserve">Company Name </t>
  </si>
  <si>
    <t>CASH FLOW FROM OPERATING ACTIVITIES</t>
  </si>
  <si>
    <t>Net profits before taxation</t>
  </si>
  <si>
    <t>Adjustment for:</t>
  </si>
  <si>
    <t>Operating profit before working capital changes</t>
  </si>
  <si>
    <t>Changes in working capital</t>
  </si>
  <si>
    <t>CASH FLOW FROM INVESTING ACTIVITIES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</si>
  <si>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</si>
  <si>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</si>
  <si>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</si>
  <si>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</si>
  <si>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</si>
  <si>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</si>
  <si>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</si>
  <si>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</si>
  <si>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</si>
  <si>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</si>
  <si>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</si>
  <si>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Balance at 31 January 2002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</si>
  <si>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</si>
  <si>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</si>
  <si>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</si>
  <si>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</si>
  <si>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</si>
  <si>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</si>
  <si>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</si>
  <si>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</si>
  <si>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</si>
  <si>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</si>
  <si>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</si>
  <si>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</si>
  <si>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</si>
  <si>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</si>
  <si>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</si>
  <si>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</si>
  <si>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</si>
  <si>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</si>
  <si>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</si>
  <si>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</si>
  <si>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</si>
  <si>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31/1/2003</t>
  </si>
  <si>
    <t>Balance at 31 January 2003</t>
  </si>
  <si>
    <t>CONDENSED CONSOLIDATED CASH FLOW STATEMENT</t>
  </si>
  <si>
    <t>CONDENSED CONSOLIDATED INCOME STATEMENT</t>
  </si>
  <si>
    <t>QUARTER ENDED</t>
  </si>
  <si>
    <t>PERIOD ENDED</t>
  </si>
  <si>
    <t>N/A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</si>
  <si>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</si>
  <si>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</si>
  <si>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</si>
  <si>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</si>
  <si>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</si>
  <si>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</si>
  <si>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 xml:space="preserve">YEAR </t>
  </si>
  <si>
    <t>Bad debts written off</t>
  </si>
  <si>
    <t>Interest income</t>
  </si>
  <si>
    <t>Interest received</t>
  </si>
  <si>
    <t>Dividend paid</t>
  </si>
  <si>
    <t>Deposits with licensed bank</t>
  </si>
  <si>
    <t>Proceeds from disposal of property, plant and equipment</t>
  </si>
  <si>
    <t>(Increase)/Decrease in deferred expenditure</t>
  </si>
  <si>
    <t>Drawdown of term loans</t>
  </si>
  <si>
    <t xml:space="preserve">The Condensed Consolidated Cash Flow Statement should be read in conjunction with the Annual Financial </t>
  </si>
  <si>
    <t>CONDENSED CONSOLIDATED STATEMENT OF CHANGES IN EQUITY</t>
  </si>
  <si>
    <t>The Condensed Consolidated Statement of Changes in Equity should be read in conjunction with the Annual Financial Report</t>
  </si>
  <si>
    <t>Net cash generated from financing activities</t>
  </si>
  <si>
    <t>NET (DECREASE)/INCREASE IN CASH AND CASH EQUIVALENTS</t>
  </si>
  <si>
    <t>CASH AND CASH EQUIVALENTS AT THE BEGINNING OF YEAR</t>
  </si>
  <si>
    <t>CASH AND CASH EQUIVALENTS AT THE END OF THE YEAR</t>
  </si>
  <si>
    <t>Property, plant and equipment written off</t>
  </si>
  <si>
    <t>31/01/2004</t>
  </si>
  <si>
    <t>the year ended 31 January 2003.</t>
  </si>
  <si>
    <t>PERIOD END</t>
  </si>
  <si>
    <t>for the year ended 31 January 2003.</t>
  </si>
  <si>
    <t>PERIOD</t>
  </si>
  <si>
    <t>Report for the year ended 31 January 2003.</t>
  </si>
  <si>
    <t>26/9/2003</t>
  </si>
  <si>
    <t>Quarterly report on consolidated results for the financial period ended 31/7/2003</t>
  </si>
  <si>
    <t>Net profit for the 6 months period</t>
  </si>
  <si>
    <t>Dividend for the period ended:</t>
  </si>
  <si>
    <t xml:space="preserve">     31 July 2003</t>
  </si>
  <si>
    <t>Balance at 31 July 2003</t>
  </si>
  <si>
    <t>Balance at 31 July 2002</t>
  </si>
  <si>
    <t>Dividend for the period ended</t>
  </si>
  <si>
    <t>26/09/2004</t>
  </si>
  <si>
    <t>Quarterly report on consolidated results for the period ended 31/7/2003</t>
  </si>
  <si>
    <t>31/7/03</t>
  </si>
  <si>
    <t>31/7/02</t>
  </si>
  <si>
    <t>26/9/03</t>
  </si>
  <si>
    <t>Quarterly report on consolidated results for the period ended 31/7/2004</t>
  </si>
  <si>
    <t>(Decrease)/Increase in bankers' acceptances</t>
  </si>
  <si>
    <t xml:space="preserve"> </t>
  </si>
  <si>
    <t>Drawdown of hire purchase payables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</si>
</sst>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1" fillId="0" borderId="0" xfId="15" applyNumberFormat="1" applyFont="1" applyAlignment="1">
      <alignment/>
    </xf>
    <xf numFmtId="41" fontId="2" fillId="0" borderId="0" xfId="15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2">
      <selection activeCell="F88" sqref="F88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3.57421875" style="2" customWidth="1"/>
    <col min="7" max="7" width="3.421875" style="2" customWidth="1"/>
    <col min="8" max="8" width="13.851562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2" t="s">
        <v>195</v>
      </c>
    </row>
    <row r="6" spans="1:5" ht="11.25">
      <c r="A6" s="2" t="s">
        <v>8</v>
      </c>
      <c r="C6" s="3"/>
      <c r="D6" s="3" t="s">
        <v>2</v>
      </c>
      <c r="E6" s="2" t="s">
        <v>177</v>
      </c>
    </row>
    <row r="7" spans="1:5" ht="11.25">
      <c r="A7" s="2" t="s">
        <v>9</v>
      </c>
      <c r="C7" s="3"/>
      <c r="D7" s="3" t="s">
        <v>2</v>
      </c>
      <c r="E7" s="4">
        <v>2</v>
      </c>
    </row>
    <row r="8" spans="3:5" ht="11.25">
      <c r="C8" s="3"/>
      <c r="D8" s="3"/>
      <c r="E8" s="4"/>
    </row>
    <row r="10" spans="1:8" ht="11.25">
      <c r="A10" s="39" t="s">
        <v>192</v>
      </c>
      <c r="B10" s="39"/>
      <c r="C10" s="39"/>
      <c r="D10" s="39"/>
      <c r="E10" s="39"/>
      <c r="F10" s="39"/>
      <c r="G10" s="39"/>
      <c r="H10" s="39"/>
    </row>
    <row r="11" spans="1:8" ht="11.2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ht="11.25">
      <c r="A12" s="6"/>
      <c r="B12" s="6"/>
      <c r="C12" s="6"/>
      <c r="D12" s="6"/>
      <c r="E12" s="6"/>
      <c r="F12" s="6"/>
      <c r="G12" s="6"/>
      <c r="H12" s="6"/>
    </row>
    <row r="13" spans="1:8" ht="11.25">
      <c r="A13" s="6"/>
      <c r="B13" s="6"/>
      <c r="C13" s="6"/>
      <c r="D13" s="6"/>
      <c r="E13" s="6"/>
      <c r="F13" s="6"/>
      <c r="G13" s="6"/>
      <c r="H13" s="6"/>
    </row>
    <row r="14" spans="1:8" ht="11.25">
      <c r="A14" s="39" t="s">
        <v>158</v>
      </c>
      <c r="B14" s="39"/>
      <c r="C14" s="39"/>
      <c r="D14" s="39"/>
      <c r="E14" s="39"/>
      <c r="F14" s="39"/>
      <c r="G14" s="39"/>
      <c r="H14" s="39"/>
    </row>
    <row r="15" spans="1:8" ht="11.25">
      <c r="A15" s="5"/>
      <c r="B15" s="5"/>
      <c r="C15" s="5"/>
      <c r="D15" s="5"/>
      <c r="E15" s="5"/>
      <c r="F15" s="5"/>
      <c r="G15" s="5"/>
      <c r="H15" s="5"/>
    </row>
    <row r="16" spans="6:8" ht="11.25">
      <c r="F16" s="7" t="s">
        <v>99</v>
      </c>
      <c r="G16" s="7"/>
      <c r="H16" s="7" t="s">
        <v>99</v>
      </c>
    </row>
    <row r="17" spans="6:8" ht="11.25">
      <c r="F17" s="7" t="s">
        <v>100</v>
      </c>
      <c r="G17" s="7"/>
      <c r="H17" s="7" t="s">
        <v>39</v>
      </c>
    </row>
    <row r="18" spans="6:8" ht="11.25">
      <c r="F18" s="7" t="s">
        <v>145</v>
      </c>
      <c r="G18" s="7"/>
      <c r="H18" s="7" t="s">
        <v>105</v>
      </c>
    </row>
    <row r="19" spans="6:8" ht="11.25">
      <c r="F19" s="7" t="s">
        <v>179</v>
      </c>
      <c r="G19" s="7"/>
      <c r="H19" s="7" t="s">
        <v>106</v>
      </c>
    </row>
    <row r="20" spans="6:8" ht="11.25">
      <c r="F20" s="7" t="s">
        <v>193</v>
      </c>
      <c r="G20" s="7"/>
      <c r="H20" s="7" t="s">
        <v>147</v>
      </c>
    </row>
    <row r="21" spans="6:8" ht="11.25">
      <c r="F21" s="7" t="s">
        <v>146</v>
      </c>
      <c r="G21" s="7"/>
      <c r="H21" s="7" t="s">
        <v>101</v>
      </c>
    </row>
    <row r="22" spans="6:8" ht="11.25">
      <c r="F22" s="7"/>
      <c r="G22" s="7"/>
      <c r="H22" s="7"/>
    </row>
    <row r="23" spans="6:8" ht="11.25">
      <c r="F23" s="7" t="s">
        <v>102</v>
      </c>
      <c r="G23" s="7"/>
      <c r="H23" s="7" t="s">
        <v>102</v>
      </c>
    </row>
    <row r="25" spans="1:8" ht="11.25">
      <c r="A25" s="5">
        <v>1</v>
      </c>
      <c r="B25" s="1" t="s">
        <v>12</v>
      </c>
      <c r="F25" s="29">
        <v>103608</v>
      </c>
      <c r="G25" s="8"/>
      <c r="H25" s="8">
        <v>95632</v>
      </c>
    </row>
    <row r="26" spans="1:8" ht="11.25">
      <c r="A26" s="3"/>
      <c r="F26" s="8"/>
      <c r="G26" s="8"/>
      <c r="H26" s="8"/>
    </row>
    <row r="27" spans="1:8" ht="11.25">
      <c r="A27" s="5">
        <v>2</v>
      </c>
      <c r="B27" s="1" t="s">
        <v>13</v>
      </c>
      <c r="F27" s="8"/>
      <c r="G27" s="8"/>
      <c r="H27" s="8"/>
    </row>
    <row r="28" spans="3:8" ht="11.25">
      <c r="C28" s="2" t="s">
        <v>14</v>
      </c>
      <c r="F28" s="9">
        <v>1921</v>
      </c>
      <c r="G28" s="8"/>
      <c r="H28" s="9">
        <v>2072</v>
      </c>
    </row>
    <row r="29" spans="3:8" ht="11.25">
      <c r="C29" s="2" t="s">
        <v>15</v>
      </c>
      <c r="F29" s="10">
        <v>9742</v>
      </c>
      <c r="G29" s="8"/>
      <c r="H29" s="10">
        <v>8995</v>
      </c>
    </row>
    <row r="30" spans="3:8" ht="11.25">
      <c r="C30" s="2" t="s">
        <v>16</v>
      </c>
      <c r="F30" s="10">
        <v>7275</v>
      </c>
      <c r="G30" s="8"/>
      <c r="H30" s="10">
        <v>8142</v>
      </c>
    </row>
    <row r="31" spans="3:8" ht="11.25">
      <c r="C31" s="2" t="s">
        <v>17</v>
      </c>
      <c r="F31" s="10">
        <v>354</v>
      </c>
      <c r="G31" s="8"/>
      <c r="H31" s="10">
        <v>386</v>
      </c>
    </row>
    <row r="32" spans="1:8" ht="11.25">
      <c r="A32" s="3"/>
      <c r="F32" s="11">
        <f>SUM(F28:F31)</f>
        <v>19292</v>
      </c>
      <c r="G32" s="8"/>
      <c r="H32" s="11">
        <f>SUM(H28:H31)</f>
        <v>19595</v>
      </c>
    </row>
    <row r="33" spans="1:8" ht="11.25">
      <c r="A33" s="3"/>
      <c r="F33" s="10"/>
      <c r="G33" s="8"/>
      <c r="H33" s="10"/>
    </row>
    <row r="34" spans="1:8" ht="11.25">
      <c r="A34" s="5">
        <v>3</v>
      </c>
      <c r="B34" s="1" t="s">
        <v>18</v>
      </c>
      <c r="F34" s="10"/>
      <c r="G34" s="8"/>
      <c r="H34" s="10"/>
    </row>
    <row r="35" spans="1:8" ht="11.25">
      <c r="A35" s="3"/>
      <c r="C35" s="2" t="s">
        <v>19</v>
      </c>
      <c r="F35" s="10">
        <v>7814</v>
      </c>
      <c r="G35" s="8"/>
      <c r="H35" s="10">
        <v>8296</v>
      </c>
    </row>
    <row r="36" spans="1:8" ht="11.25">
      <c r="A36" s="3"/>
      <c r="C36" s="2" t="s">
        <v>20</v>
      </c>
      <c r="F36" s="10">
        <v>340</v>
      </c>
      <c r="G36" s="8"/>
      <c r="H36" s="10">
        <v>59</v>
      </c>
    </row>
    <row r="37" spans="1:8" ht="11.25">
      <c r="A37" s="3"/>
      <c r="C37" s="2" t="s">
        <v>103</v>
      </c>
      <c r="F37" s="10">
        <v>662</v>
      </c>
      <c r="G37" s="8"/>
      <c r="H37" s="10">
        <v>344</v>
      </c>
    </row>
    <row r="38" spans="1:8" ht="11.25">
      <c r="A38" s="3"/>
      <c r="C38" s="2" t="s">
        <v>21</v>
      </c>
      <c r="F38" s="10">
        <v>1777</v>
      </c>
      <c r="G38" s="8"/>
      <c r="H38" s="10">
        <v>290</v>
      </c>
    </row>
    <row r="39" spans="1:8" ht="11.25">
      <c r="A39" s="3"/>
      <c r="F39" s="11">
        <f>SUM(F35:F38)</f>
        <v>10593</v>
      </c>
      <c r="G39" s="8"/>
      <c r="H39" s="11">
        <f>SUM(H35:H38)</f>
        <v>8989</v>
      </c>
    </row>
    <row r="40" spans="1:8" ht="11.25">
      <c r="A40" s="3"/>
      <c r="F40" s="8"/>
      <c r="G40" s="8"/>
      <c r="H40" s="14"/>
    </row>
    <row r="41" spans="1:8" ht="11.25">
      <c r="A41" s="5">
        <v>4</v>
      </c>
      <c r="B41" s="1" t="s">
        <v>104</v>
      </c>
      <c r="F41" s="8">
        <f>SUM(F32-F39)</f>
        <v>8699</v>
      </c>
      <c r="G41" s="8"/>
      <c r="H41" s="8">
        <f>SUM(H32-H39)</f>
        <v>10606</v>
      </c>
    </row>
    <row r="42" spans="1:8" ht="11.25">
      <c r="A42" s="3"/>
      <c r="F42" s="8"/>
      <c r="G42" s="8"/>
      <c r="H42" s="8"/>
    </row>
    <row r="43" spans="1:8" ht="12" thickBot="1">
      <c r="A43" s="3"/>
      <c r="F43" s="12">
        <f>SUM(F25+F41)</f>
        <v>112307</v>
      </c>
      <c r="G43" s="8"/>
      <c r="H43" s="12">
        <f>SUM(H25+H41)</f>
        <v>106238</v>
      </c>
    </row>
    <row r="44" spans="1:8" ht="12" thickTop="1">
      <c r="A44" s="3"/>
      <c r="F44" s="8"/>
      <c r="G44" s="8"/>
      <c r="H44" s="8"/>
    </row>
    <row r="45" spans="1:8" ht="11.25">
      <c r="A45" s="3"/>
      <c r="F45" s="8"/>
      <c r="G45" s="8"/>
      <c r="H45" s="8"/>
    </row>
    <row r="46" spans="1:8" ht="11.25">
      <c r="A46" s="3"/>
      <c r="F46" s="8"/>
      <c r="G46" s="8"/>
      <c r="H46" s="8"/>
    </row>
    <row r="47" spans="1:8" ht="11.25">
      <c r="A47" s="3"/>
      <c r="F47" s="8"/>
      <c r="G47" s="8"/>
      <c r="H47" s="8"/>
    </row>
    <row r="48" spans="1:8" ht="11.25">
      <c r="A48" s="3"/>
      <c r="F48" s="8"/>
      <c r="G48" s="8"/>
      <c r="H48" s="8"/>
    </row>
    <row r="49" spans="1:8" ht="11.25">
      <c r="A49" s="3"/>
      <c r="F49" s="8"/>
      <c r="G49" s="8"/>
      <c r="H49" s="8"/>
    </row>
    <row r="50" spans="1:8" ht="11.25">
      <c r="A50" s="3"/>
      <c r="F50" s="8"/>
      <c r="G50" s="8"/>
      <c r="H50" s="8"/>
    </row>
    <row r="51" spans="1:8" ht="11.25">
      <c r="A51" s="3"/>
      <c r="F51" s="8"/>
      <c r="G51" s="8"/>
      <c r="H51" s="8"/>
    </row>
    <row r="52" spans="1:8" ht="11.25">
      <c r="A52" s="3"/>
      <c r="F52" s="8"/>
      <c r="G52" s="8"/>
      <c r="H52" s="8"/>
    </row>
    <row r="53" spans="1:8" ht="11.25">
      <c r="A53" s="3"/>
      <c r="F53" s="8"/>
      <c r="G53" s="8"/>
      <c r="H53" s="8"/>
    </row>
    <row r="54" spans="1:8" ht="11.25">
      <c r="A54" s="3"/>
      <c r="F54" s="8"/>
      <c r="G54" s="8"/>
      <c r="H54" s="8"/>
    </row>
    <row r="55" spans="1:8" ht="11.25">
      <c r="A55" s="3"/>
      <c r="F55" s="8"/>
      <c r="G55" s="8"/>
      <c r="H55" s="8"/>
    </row>
    <row r="56" spans="1:8" ht="11.25">
      <c r="A56" s="3"/>
      <c r="F56" s="8"/>
      <c r="G56" s="8"/>
      <c r="H56" s="8"/>
    </row>
    <row r="57" spans="1:8" ht="11.25">
      <c r="A57" s="3"/>
      <c r="F57" s="8"/>
      <c r="G57" s="8"/>
      <c r="H57" s="8"/>
    </row>
    <row r="58" spans="1:8" ht="11.25">
      <c r="A58" s="3"/>
      <c r="F58" s="8"/>
      <c r="G58" s="8"/>
      <c r="H58" s="8"/>
    </row>
    <row r="59" spans="1:8" ht="11.25">
      <c r="A59" s="3"/>
      <c r="F59" s="8"/>
      <c r="G59" s="8"/>
      <c r="H59" s="8"/>
    </row>
    <row r="60" spans="1:8" ht="11.25">
      <c r="A60" s="3"/>
      <c r="F60" s="8"/>
      <c r="G60" s="8"/>
      <c r="H60" s="8"/>
    </row>
    <row r="61" spans="2:8" ht="11.25">
      <c r="B61" s="2" t="s">
        <v>22</v>
      </c>
      <c r="F61" s="8"/>
      <c r="G61" s="8"/>
      <c r="H61" s="8"/>
    </row>
    <row r="62" spans="6:8" ht="11.25">
      <c r="F62" s="8"/>
      <c r="G62" s="8"/>
      <c r="H62" s="8"/>
    </row>
    <row r="63" spans="2:8" ht="11.25">
      <c r="B63" s="1" t="s">
        <v>23</v>
      </c>
      <c r="F63" s="8">
        <v>48280</v>
      </c>
      <c r="G63" s="8"/>
      <c r="H63" s="8">
        <v>48280</v>
      </c>
    </row>
    <row r="64" spans="6:8" ht="11.25">
      <c r="F64" s="8"/>
      <c r="G64" s="8"/>
      <c r="H64" s="8"/>
    </row>
    <row r="65" spans="2:8" ht="11.25">
      <c r="B65" s="1" t="s">
        <v>24</v>
      </c>
      <c r="F65" s="8"/>
      <c r="G65" s="8"/>
      <c r="H65" s="8"/>
    </row>
    <row r="66" spans="3:8" ht="11.25">
      <c r="C66" s="2" t="s">
        <v>25</v>
      </c>
      <c r="F66" s="8">
        <v>8175</v>
      </c>
      <c r="G66" s="8"/>
      <c r="H66" s="8">
        <v>8175</v>
      </c>
    </row>
    <row r="67" spans="1:8" ht="11.25">
      <c r="A67" s="3"/>
      <c r="C67" s="2" t="s">
        <v>26</v>
      </c>
      <c r="F67" s="8">
        <v>0</v>
      </c>
      <c r="G67" s="8"/>
      <c r="H67" s="8">
        <v>0</v>
      </c>
    </row>
    <row r="68" spans="1:8" ht="11.25">
      <c r="A68" s="3"/>
      <c r="C68" s="2" t="s">
        <v>27</v>
      </c>
      <c r="F68" s="8">
        <v>0</v>
      </c>
      <c r="G68" s="8"/>
      <c r="H68" s="8">
        <v>0</v>
      </c>
    </row>
    <row r="69" spans="1:8" ht="11.25">
      <c r="A69" s="3"/>
      <c r="C69" s="2" t="s">
        <v>28</v>
      </c>
      <c r="F69" s="8">
        <v>0</v>
      </c>
      <c r="G69" s="8"/>
      <c r="H69" s="8">
        <v>0</v>
      </c>
    </row>
    <row r="70" spans="1:8" ht="11.25">
      <c r="A70" s="3"/>
      <c r="C70" s="2" t="s">
        <v>29</v>
      </c>
      <c r="F70" s="13">
        <v>45650</v>
      </c>
      <c r="G70" s="8"/>
      <c r="H70" s="13">
        <v>39391</v>
      </c>
    </row>
    <row r="71" spans="1:8" ht="11.25">
      <c r="A71" s="3"/>
      <c r="F71" s="14"/>
      <c r="G71" s="8"/>
      <c r="H71" s="14"/>
    </row>
    <row r="72" spans="1:8" ht="11.25">
      <c r="A72" s="5">
        <v>5</v>
      </c>
      <c r="B72" s="1" t="s">
        <v>30</v>
      </c>
      <c r="F72" s="8">
        <f>SUM(F63:F70)</f>
        <v>102105</v>
      </c>
      <c r="G72" s="8"/>
      <c r="H72" s="8">
        <f>SUM(H63:H70)</f>
        <v>95846</v>
      </c>
    </row>
    <row r="73" spans="1:8" ht="11.25">
      <c r="A73" s="3"/>
      <c r="F73" s="8"/>
      <c r="G73" s="8"/>
      <c r="H73" s="8"/>
    </row>
    <row r="74" spans="1:8" ht="11.25">
      <c r="A74" s="5">
        <v>6</v>
      </c>
      <c r="B74" s="1" t="s">
        <v>31</v>
      </c>
      <c r="F74" s="8">
        <v>0</v>
      </c>
      <c r="G74" s="8"/>
      <c r="H74" s="8">
        <v>0</v>
      </c>
    </row>
    <row r="75" spans="1:8" ht="11.25">
      <c r="A75" s="3"/>
      <c r="F75" s="8"/>
      <c r="G75" s="8"/>
      <c r="H75" s="8"/>
    </row>
    <row r="76" spans="1:8" ht="11.25">
      <c r="A76" s="5">
        <v>7</v>
      </c>
      <c r="B76" s="1" t="s">
        <v>32</v>
      </c>
      <c r="F76" s="8">
        <v>-136</v>
      </c>
      <c r="G76" s="8"/>
      <c r="H76" s="8">
        <v>0</v>
      </c>
    </row>
    <row r="77" spans="1:8" ht="11.25">
      <c r="A77" s="3"/>
      <c r="F77" s="8"/>
      <c r="G77" s="8"/>
      <c r="H77" s="8"/>
    </row>
    <row r="78" spans="1:8" ht="11.25">
      <c r="A78" s="5">
        <v>8</v>
      </c>
      <c r="B78" s="1" t="s">
        <v>33</v>
      </c>
      <c r="F78" s="8">
        <v>818</v>
      </c>
      <c r="G78" s="8"/>
      <c r="H78" s="8">
        <v>618</v>
      </c>
    </row>
    <row r="79" spans="1:8" ht="11.25">
      <c r="A79" s="3"/>
      <c r="F79" s="8"/>
      <c r="G79" s="8"/>
      <c r="H79" s="8"/>
    </row>
    <row r="80" spans="1:8" ht="11.25">
      <c r="A80" s="5">
        <v>9</v>
      </c>
      <c r="B80" s="1" t="s">
        <v>34</v>
      </c>
      <c r="F80" s="8">
        <v>1972</v>
      </c>
      <c r="G80" s="8"/>
      <c r="H80" s="8">
        <v>2382</v>
      </c>
    </row>
    <row r="81" spans="1:8" ht="11.25">
      <c r="A81" s="3"/>
      <c r="F81" s="8"/>
      <c r="G81" s="8"/>
      <c r="H81" s="8"/>
    </row>
    <row r="82" spans="1:8" ht="11.25">
      <c r="A82" s="5">
        <v>10</v>
      </c>
      <c r="B82" s="1" t="s">
        <v>35</v>
      </c>
      <c r="F82" s="8">
        <v>7548</v>
      </c>
      <c r="G82" s="8"/>
      <c r="H82" s="8">
        <v>7392</v>
      </c>
    </row>
    <row r="83" spans="1:8" ht="11.25">
      <c r="A83" s="5"/>
      <c r="B83" s="1"/>
      <c r="F83" s="8"/>
      <c r="G83" s="8"/>
      <c r="H83" s="8"/>
    </row>
    <row r="84" spans="1:8" ht="12" thickBot="1">
      <c r="A84" s="5"/>
      <c r="B84" s="1"/>
      <c r="F84" s="12">
        <f>SUM(F72:F82)</f>
        <v>112307</v>
      </c>
      <c r="G84" s="8"/>
      <c r="H84" s="12">
        <f>SUM(H72:H82)</f>
        <v>106238</v>
      </c>
    </row>
    <row r="85" spans="1:8" ht="12" thickTop="1">
      <c r="A85" s="3"/>
      <c r="F85" s="8"/>
      <c r="G85" s="8"/>
      <c r="H85" s="8"/>
    </row>
    <row r="86" spans="1:8" ht="11.25">
      <c r="A86" s="3"/>
      <c r="F86" s="8"/>
      <c r="G86" s="8"/>
      <c r="H86" s="8"/>
    </row>
    <row r="87" spans="1:8" ht="12" thickBot="1">
      <c r="A87" s="5">
        <v>11</v>
      </c>
      <c r="B87" s="1" t="s">
        <v>36</v>
      </c>
      <c r="F87" s="15">
        <v>2.12</v>
      </c>
      <c r="G87" s="8"/>
      <c r="H87" s="15">
        <f>SUM(H72+H76)/H63</f>
        <v>1.9852112676056337</v>
      </c>
    </row>
    <row r="88" spans="6:8" ht="12" thickTop="1">
      <c r="F88" s="8"/>
      <c r="G88" s="8"/>
      <c r="H88" s="8"/>
    </row>
    <row r="89" spans="6:8" ht="11.25">
      <c r="F89" s="8"/>
      <c r="G89" s="8"/>
      <c r="H89" s="8"/>
    </row>
    <row r="90" spans="6:8" ht="11.25">
      <c r="F90" s="8"/>
      <c r="G90" s="8"/>
      <c r="H90" s="8"/>
    </row>
    <row r="91" ht="11.25">
      <c r="C91" s="2" t="s">
        <v>159</v>
      </c>
    </row>
    <row r="92" ht="11.25">
      <c r="C92" s="2" t="s">
        <v>178</v>
      </c>
    </row>
  </sheetData>
  <mergeCells count="3">
    <mergeCell ref="A10:H10"/>
    <mergeCell ref="A11:H11"/>
    <mergeCell ref="A14:H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64">
      <selection activeCell="F99" sqref="F99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3.7109375" style="2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2" t="s">
        <v>4</v>
      </c>
    </row>
    <row r="4" spans="1:6" ht="11.25">
      <c r="A4" s="2" t="s">
        <v>5</v>
      </c>
      <c r="E4" s="3" t="s">
        <v>2</v>
      </c>
      <c r="F4" s="2" t="s">
        <v>6</v>
      </c>
    </row>
    <row r="5" spans="1:6" ht="11.25">
      <c r="A5" s="2" t="s">
        <v>7</v>
      </c>
      <c r="E5" s="3" t="s">
        <v>2</v>
      </c>
      <c r="F5" s="2" t="s">
        <v>191</v>
      </c>
    </row>
    <row r="6" spans="1:6" ht="11.25">
      <c r="A6" s="2" t="s">
        <v>8</v>
      </c>
      <c r="E6" s="3" t="s">
        <v>2</v>
      </c>
      <c r="F6" s="2" t="s">
        <v>177</v>
      </c>
    </row>
    <row r="7" spans="1:6" ht="11.25">
      <c r="A7" s="2" t="s">
        <v>9</v>
      </c>
      <c r="E7" s="3" t="s">
        <v>2</v>
      </c>
      <c r="F7" s="4">
        <v>2</v>
      </c>
    </row>
    <row r="8" ht="11.25">
      <c r="E8" s="3"/>
    </row>
    <row r="9" spans="1:12" ht="11.25">
      <c r="A9" s="39" t="s">
        <v>192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1.25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1.25">
      <c r="A12" s="1"/>
    </row>
    <row r="13" spans="1:12" ht="11.25">
      <c r="A13" s="39" t="s">
        <v>150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5" spans="6:12" ht="11.25">
      <c r="F15" s="41" t="s">
        <v>37</v>
      </c>
      <c r="G15" s="41"/>
      <c r="H15" s="41"/>
      <c r="I15" s="7"/>
      <c r="J15" s="41" t="s">
        <v>38</v>
      </c>
      <c r="K15" s="41"/>
      <c r="L15" s="41"/>
    </row>
    <row r="16" spans="6:12" ht="11.25">
      <c r="F16" s="16"/>
      <c r="G16" s="16"/>
      <c r="H16" s="16"/>
      <c r="I16" s="16"/>
      <c r="J16" s="16"/>
      <c r="K16" s="16"/>
      <c r="L16" s="16"/>
    </row>
    <row r="17" spans="6:12" ht="11.25">
      <c r="F17" s="7"/>
      <c r="G17" s="7"/>
      <c r="H17" s="7" t="s">
        <v>39</v>
      </c>
      <c r="I17" s="7"/>
      <c r="J17" s="7"/>
      <c r="K17" s="7"/>
      <c r="L17" s="7" t="s">
        <v>39</v>
      </c>
    </row>
    <row r="18" spans="6:12" ht="11.25">
      <c r="F18" s="7" t="s">
        <v>40</v>
      </c>
      <c r="G18" s="7"/>
      <c r="H18" s="7" t="s">
        <v>41</v>
      </c>
      <c r="I18" s="7"/>
      <c r="J18" s="7" t="s">
        <v>40</v>
      </c>
      <c r="K18" s="7"/>
      <c r="L18" s="7" t="s">
        <v>41</v>
      </c>
    </row>
    <row r="19" spans="6:12" ht="11.25">
      <c r="F19" s="7" t="s">
        <v>11</v>
      </c>
      <c r="G19" s="7"/>
      <c r="H19" s="7" t="s">
        <v>42</v>
      </c>
      <c r="I19" s="7"/>
      <c r="J19" s="7" t="s">
        <v>43</v>
      </c>
      <c r="K19" s="7"/>
      <c r="L19" s="7" t="s">
        <v>42</v>
      </c>
    </row>
    <row r="20" spans="6:12" ht="11.25">
      <c r="F20" s="7" t="s">
        <v>115</v>
      </c>
      <c r="G20" s="17"/>
      <c r="H20" s="7" t="s">
        <v>151</v>
      </c>
      <c r="I20" s="7"/>
      <c r="J20" s="7" t="s">
        <v>115</v>
      </c>
      <c r="K20" s="17"/>
      <c r="L20" s="7" t="s">
        <v>152</v>
      </c>
    </row>
    <row r="21" spans="6:12" ht="11.25">
      <c r="F21" s="7" t="s">
        <v>193</v>
      </c>
      <c r="G21" s="18"/>
      <c r="H21" s="7" t="s">
        <v>194</v>
      </c>
      <c r="I21" s="18"/>
      <c r="J21" s="7" t="s">
        <v>193</v>
      </c>
      <c r="K21" s="18"/>
      <c r="L21" s="7" t="s">
        <v>194</v>
      </c>
    </row>
    <row r="22" spans="6:12" ht="11.25">
      <c r="F22" s="7" t="s">
        <v>146</v>
      </c>
      <c r="G22" s="18"/>
      <c r="H22" s="7" t="s">
        <v>146</v>
      </c>
      <c r="I22" s="18"/>
      <c r="J22" s="7" t="s">
        <v>146</v>
      </c>
      <c r="K22" s="18"/>
      <c r="L22" s="7" t="s">
        <v>146</v>
      </c>
    </row>
    <row r="23" spans="6:12" ht="11.25">
      <c r="F23" s="7"/>
      <c r="G23" s="18"/>
      <c r="H23" s="7"/>
      <c r="I23" s="18"/>
      <c r="J23" s="7"/>
      <c r="K23" s="18"/>
      <c r="L23" s="7"/>
    </row>
    <row r="24" spans="6:12" ht="11.25">
      <c r="F24" s="7" t="s">
        <v>102</v>
      </c>
      <c r="G24" s="7"/>
      <c r="H24" s="7" t="s">
        <v>102</v>
      </c>
      <c r="I24" s="7"/>
      <c r="J24" s="7" t="s">
        <v>102</v>
      </c>
      <c r="K24" s="7"/>
      <c r="L24" s="7" t="s">
        <v>102</v>
      </c>
    </row>
    <row r="25" spans="6:12" ht="11.25">
      <c r="F25" s="3"/>
      <c r="G25" s="3"/>
      <c r="H25" s="3"/>
      <c r="I25" s="3"/>
      <c r="J25" s="3"/>
      <c r="K25" s="3"/>
      <c r="L25" s="3"/>
    </row>
    <row r="26" spans="1:12" ht="11.25">
      <c r="A26" s="3">
        <v>1</v>
      </c>
      <c r="B26" s="3" t="s">
        <v>44</v>
      </c>
      <c r="C26" s="2" t="s">
        <v>45</v>
      </c>
      <c r="F26" s="19">
        <v>11835</v>
      </c>
      <c r="G26" s="8"/>
      <c r="H26" s="13">
        <v>13704</v>
      </c>
      <c r="I26" s="8"/>
      <c r="J26" s="19">
        <v>22251</v>
      </c>
      <c r="K26" s="8"/>
      <c r="L26" s="13">
        <v>24599</v>
      </c>
    </row>
    <row r="27" spans="1:12" ht="11.25">
      <c r="A27" s="3"/>
      <c r="B27" s="3"/>
      <c r="F27" s="20"/>
      <c r="G27" s="8"/>
      <c r="H27" s="8"/>
      <c r="I27" s="8"/>
      <c r="J27" s="20"/>
      <c r="K27" s="8"/>
      <c r="L27" s="8"/>
    </row>
    <row r="28" spans="1:12" ht="11.25">
      <c r="A28" s="3"/>
      <c r="B28" s="3" t="s">
        <v>46</v>
      </c>
      <c r="C28" s="2" t="s">
        <v>47</v>
      </c>
      <c r="F28" s="19">
        <v>0</v>
      </c>
      <c r="G28" s="8"/>
      <c r="H28" s="13">
        <v>0</v>
      </c>
      <c r="I28" s="8"/>
      <c r="J28" s="19">
        <v>0</v>
      </c>
      <c r="K28" s="8"/>
      <c r="L28" s="13">
        <v>0</v>
      </c>
    </row>
    <row r="29" spans="1:12" ht="11.25">
      <c r="A29" s="3"/>
      <c r="B29" s="3"/>
      <c r="F29" s="20"/>
      <c r="G29" s="8"/>
      <c r="H29" s="8"/>
      <c r="I29" s="8"/>
      <c r="J29" s="20"/>
      <c r="K29" s="8"/>
      <c r="L29" s="8"/>
    </row>
    <row r="30" spans="1:12" ht="11.25">
      <c r="A30" s="3"/>
      <c r="B30" s="3" t="s">
        <v>48</v>
      </c>
      <c r="C30" s="2" t="s">
        <v>49</v>
      </c>
      <c r="F30" s="19">
        <v>12</v>
      </c>
      <c r="G30" s="8"/>
      <c r="H30" s="13">
        <v>31</v>
      </c>
      <c r="I30" s="8"/>
      <c r="J30" s="19">
        <v>12</v>
      </c>
      <c r="K30" s="8"/>
      <c r="L30" s="13">
        <v>25</v>
      </c>
    </row>
    <row r="31" spans="1:12" ht="11.25">
      <c r="A31" s="3"/>
      <c r="B31" s="3"/>
      <c r="F31" s="20"/>
      <c r="G31" s="8"/>
      <c r="H31" s="8"/>
      <c r="I31" s="8"/>
      <c r="J31" s="20"/>
      <c r="K31" s="8"/>
      <c r="L31" s="8"/>
    </row>
    <row r="32" spans="1:12" ht="11.25">
      <c r="A32" s="3">
        <v>2</v>
      </c>
      <c r="B32" s="3" t="s">
        <v>44</v>
      </c>
      <c r="C32" s="2" t="s">
        <v>50</v>
      </c>
      <c r="F32" s="21"/>
      <c r="G32" s="8"/>
      <c r="H32" s="9"/>
      <c r="I32" s="8"/>
      <c r="J32" s="21"/>
      <c r="K32" s="8"/>
      <c r="L32" s="9"/>
    </row>
    <row r="33" spans="1:12" ht="11.25">
      <c r="A33" s="3"/>
      <c r="B33" s="3"/>
      <c r="C33" s="2" t="s">
        <v>51</v>
      </c>
      <c r="F33" s="22"/>
      <c r="G33" s="8"/>
      <c r="H33" s="10"/>
      <c r="I33" s="8"/>
      <c r="J33" s="22"/>
      <c r="K33" s="8"/>
      <c r="L33" s="10"/>
    </row>
    <row r="34" spans="2:12" ht="11.25">
      <c r="B34" s="3"/>
      <c r="C34" s="2" t="s">
        <v>52</v>
      </c>
      <c r="F34" s="22"/>
      <c r="G34" s="8"/>
      <c r="H34" s="10"/>
      <c r="I34" s="8"/>
      <c r="J34" s="22"/>
      <c r="K34" s="8"/>
      <c r="L34" s="10"/>
    </row>
    <row r="35" spans="2:12" ht="11.25">
      <c r="B35" s="3"/>
      <c r="C35" s="2" t="s">
        <v>53</v>
      </c>
      <c r="F35" s="22"/>
      <c r="G35" s="8"/>
      <c r="H35" s="10"/>
      <c r="I35" s="8"/>
      <c r="J35" s="22"/>
      <c r="K35" s="8"/>
      <c r="L35" s="10"/>
    </row>
    <row r="36" spans="2:12" ht="11.25">
      <c r="B36" s="3"/>
      <c r="C36" s="2" t="s">
        <v>54</v>
      </c>
      <c r="F36" s="22">
        <v>7538</v>
      </c>
      <c r="G36" s="8"/>
      <c r="H36" s="10">
        <v>7385</v>
      </c>
      <c r="I36" s="8"/>
      <c r="J36" s="22">
        <v>14414</v>
      </c>
      <c r="K36" s="8"/>
      <c r="L36" s="10">
        <v>14525</v>
      </c>
    </row>
    <row r="37" spans="2:12" ht="11.25">
      <c r="B37" s="3"/>
      <c r="F37" s="22"/>
      <c r="G37" s="8"/>
      <c r="H37" s="10"/>
      <c r="I37" s="8"/>
      <c r="J37" s="22"/>
      <c r="K37" s="8"/>
      <c r="L37" s="10"/>
    </row>
    <row r="38" spans="2:12" ht="11.25">
      <c r="B38" s="3" t="s">
        <v>46</v>
      </c>
      <c r="C38" s="2" t="s">
        <v>55</v>
      </c>
      <c r="F38" s="22">
        <f>-431+226</f>
        <v>-205</v>
      </c>
      <c r="G38" s="8"/>
      <c r="H38" s="10">
        <v>-156</v>
      </c>
      <c r="I38" s="8"/>
      <c r="J38" s="22">
        <v>-431</v>
      </c>
      <c r="K38" s="8"/>
      <c r="L38" s="10">
        <v>-323</v>
      </c>
    </row>
    <row r="39" spans="2:12" ht="11.25">
      <c r="B39" s="3"/>
      <c r="F39" s="22"/>
      <c r="G39" s="8"/>
      <c r="H39" s="10"/>
      <c r="I39" s="8"/>
      <c r="J39" s="22"/>
      <c r="K39" s="8"/>
      <c r="L39" s="10"/>
    </row>
    <row r="40" spans="2:12" ht="11.25">
      <c r="B40" s="3" t="s">
        <v>48</v>
      </c>
      <c r="C40" s="2" t="s">
        <v>56</v>
      </c>
      <c r="F40" s="22">
        <f>-2993+1430</f>
        <v>-1563</v>
      </c>
      <c r="G40" s="8"/>
      <c r="H40" s="10">
        <v>-1148</v>
      </c>
      <c r="I40" s="8"/>
      <c r="J40" s="22">
        <v>-2993</v>
      </c>
      <c r="K40" s="8"/>
      <c r="L40" s="10">
        <v>-2274</v>
      </c>
    </row>
    <row r="41" spans="2:12" ht="11.25">
      <c r="B41" s="3"/>
      <c r="F41" s="22"/>
      <c r="G41" s="8"/>
      <c r="H41" s="10"/>
      <c r="I41" s="8"/>
      <c r="J41" s="22"/>
      <c r="K41" s="8"/>
      <c r="L41" s="10"/>
    </row>
    <row r="42" spans="2:12" ht="11.25">
      <c r="B42" s="3" t="s">
        <v>57</v>
      </c>
      <c r="C42" s="2" t="s">
        <v>58</v>
      </c>
      <c r="F42" s="23">
        <v>0</v>
      </c>
      <c r="G42" s="8"/>
      <c r="H42" s="24">
        <v>0</v>
      </c>
      <c r="I42" s="8"/>
      <c r="J42" s="23">
        <v>0</v>
      </c>
      <c r="K42" s="8"/>
      <c r="L42" s="24">
        <v>0</v>
      </c>
    </row>
    <row r="43" spans="2:12" ht="11.25">
      <c r="B43" s="3"/>
      <c r="F43" s="25"/>
      <c r="G43" s="8"/>
      <c r="H43" s="14"/>
      <c r="I43" s="8"/>
      <c r="J43" s="25"/>
      <c r="K43" s="8"/>
      <c r="L43" s="14"/>
    </row>
    <row r="44" spans="2:12" ht="11.25">
      <c r="B44" s="3" t="s">
        <v>59</v>
      </c>
      <c r="C44" s="2" t="s">
        <v>60</v>
      </c>
      <c r="F44" s="20"/>
      <c r="G44" s="8"/>
      <c r="H44" s="8"/>
      <c r="I44" s="8"/>
      <c r="J44" s="20"/>
      <c r="K44" s="8"/>
      <c r="L44" s="8"/>
    </row>
    <row r="45" spans="2:12" ht="11.25">
      <c r="B45" s="3"/>
      <c r="C45" s="2" t="s">
        <v>61</v>
      </c>
      <c r="F45" s="20"/>
      <c r="G45" s="8"/>
      <c r="H45" s="8"/>
      <c r="I45" s="8"/>
      <c r="J45" s="20"/>
      <c r="K45" s="8"/>
      <c r="L45" s="8"/>
    </row>
    <row r="46" spans="2:12" ht="11.25">
      <c r="B46" s="3"/>
      <c r="C46" s="2" t="s">
        <v>54</v>
      </c>
      <c r="F46" s="20">
        <f>SUM(F36:F42)</f>
        <v>5770</v>
      </c>
      <c r="G46" s="8"/>
      <c r="H46" s="8">
        <f>SUM(H36:H42)</f>
        <v>6081</v>
      </c>
      <c r="I46" s="8"/>
      <c r="J46" s="20">
        <f>SUM(J36:J42)</f>
        <v>10990</v>
      </c>
      <c r="K46" s="8"/>
      <c r="L46" s="20">
        <f>SUM(L36:L42)</f>
        <v>11928</v>
      </c>
    </row>
    <row r="47" spans="2:12" ht="11.25">
      <c r="B47" s="3"/>
      <c r="F47" s="20"/>
      <c r="G47" s="8"/>
      <c r="H47" s="8"/>
      <c r="I47" s="8"/>
      <c r="J47" s="20"/>
      <c r="K47" s="8"/>
      <c r="L47" s="8"/>
    </row>
    <row r="48" spans="2:12" ht="11.25">
      <c r="B48" s="3" t="s">
        <v>62</v>
      </c>
      <c r="C48" s="2" t="s">
        <v>63</v>
      </c>
      <c r="F48" s="20"/>
      <c r="G48" s="8"/>
      <c r="H48" s="8"/>
      <c r="I48" s="8"/>
      <c r="J48" s="20"/>
      <c r="K48" s="8"/>
      <c r="L48" s="8"/>
    </row>
    <row r="49" spans="2:12" ht="11.25">
      <c r="B49" s="3"/>
      <c r="C49" s="2" t="s">
        <v>64</v>
      </c>
      <c r="F49" s="19">
        <v>0</v>
      </c>
      <c r="G49" s="8"/>
      <c r="H49" s="13">
        <v>0</v>
      </c>
      <c r="I49" s="8"/>
      <c r="J49" s="19">
        <v>0</v>
      </c>
      <c r="K49" s="8"/>
      <c r="L49" s="13">
        <v>0</v>
      </c>
    </row>
    <row r="50" spans="2:12" ht="11.25">
      <c r="B50" s="3"/>
      <c r="F50" s="20"/>
      <c r="G50" s="8"/>
      <c r="H50" s="8"/>
      <c r="I50" s="8"/>
      <c r="J50" s="20"/>
      <c r="K50" s="8"/>
      <c r="L50" s="8"/>
    </row>
    <row r="51" spans="2:12" ht="11.25">
      <c r="B51" s="3" t="s">
        <v>65</v>
      </c>
      <c r="C51" s="2" t="s">
        <v>60</v>
      </c>
      <c r="F51" s="20"/>
      <c r="G51" s="8"/>
      <c r="H51" s="8"/>
      <c r="I51" s="8"/>
      <c r="J51" s="20"/>
      <c r="K51" s="8"/>
      <c r="L51" s="8"/>
    </row>
    <row r="52" spans="2:12" ht="11.25">
      <c r="B52" s="3"/>
      <c r="C52" s="2" t="s">
        <v>61</v>
      </c>
      <c r="F52" s="20"/>
      <c r="G52" s="8"/>
      <c r="H52" s="8"/>
      <c r="I52" s="8"/>
      <c r="J52" s="20"/>
      <c r="K52" s="8"/>
      <c r="L52" s="8"/>
    </row>
    <row r="53" spans="2:12" ht="11.25">
      <c r="B53" s="3"/>
      <c r="C53" s="2" t="s">
        <v>66</v>
      </c>
      <c r="F53" s="20"/>
      <c r="G53" s="8"/>
      <c r="H53" s="8"/>
      <c r="I53" s="8"/>
      <c r="J53" s="20"/>
      <c r="K53" s="8"/>
      <c r="L53" s="8"/>
    </row>
    <row r="54" spans="2:12" ht="11.25">
      <c r="B54" s="3"/>
      <c r="C54" s="2" t="s">
        <v>67</v>
      </c>
      <c r="F54" s="20"/>
      <c r="G54" s="8"/>
      <c r="H54" s="8"/>
      <c r="I54" s="8"/>
      <c r="J54" s="20"/>
      <c r="K54" s="8"/>
      <c r="L54" s="8"/>
    </row>
    <row r="55" spans="2:12" ht="11.25">
      <c r="B55" s="3"/>
      <c r="C55" s="2" t="s">
        <v>68</v>
      </c>
      <c r="F55" s="20">
        <f>SUM(F46:F49)</f>
        <v>5770</v>
      </c>
      <c r="G55" s="8"/>
      <c r="H55" s="8">
        <f>SUM(H46:H49)</f>
        <v>6081</v>
      </c>
      <c r="I55" s="8"/>
      <c r="J55" s="20">
        <f>SUM(J46:J49)</f>
        <v>10990</v>
      </c>
      <c r="K55" s="8"/>
      <c r="L55" s="20">
        <f>SUM(L46:L49)</f>
        <v>11928</v>
      </c>
    </row>
    <row r="56" spans="2:12" ht="11.25">
      <c r="B56" s="3"/>
      <c r="F56" s="20"/>
      <c r="G56" s="8"/>
      <c r="H56" s="8"/>
      <c r="I56" s="8"/>
      <c r="J56" s="20"/>
      <c r="K56" s="8"/>
      <c r="L56" s="8"/>
    </row>
    <row r="57" spans="2:12" ht="11.25">
      <c r="B57" s="3" t="s">
        <v>69</v>
      </c>
      <c r="C57" s="2" t="s">
        <v>70</v>
      </c>
      <c r="F57" s="19">
        <f>-3283+1419</f>
        <v>-1864</v>
      </c>
      <c r="G57" s="8"/>
      <c r="H57" s="13">
        <v>-2104</v>
      </c>
      <c r="I57" s="8"/>
      <c r="J57" s="19">
        <v>-3283</v>
      </c>
      <c r="K57" s="8"/>
      <c r="L57" s="13">
        <v>-4302</v>
      </c>
    </row>
    <row r="58" spans="2:12" ht="11.25">
      <c r="B58" s="3"/>
      <c r="F58" s="20"/>
      <c r="G58" s="8"/>
      <c r="H58" s="8"/>
      <c r="I58" s="8"/>
      <c r="J58" s="20"/>
      <c r="K58" s="8"/>
      <c r="L58" s="8"/>
    </row>
    <row r="59" spans="2:12" ht="11.25">
      <c r="B59" s="3"/>
      <c r="F59" s="20"/>
      <c r="G59" s="8"/>
      <c r="H59" s="8"/>
      <c r="I59" s="8"/>
      <c r="J59" s="20"/>
      <c r="K59" s="8"/>
      <c r="L59" s="8"/>
    </row>
    <row r="60" spans="2:12" ht="11.25">
      <c r="B60" s="3"/>
      <c r="F60" s="20"/>
      <c r="G60" s="8"/>
      <c r="H60" s="8"/>
      <c r="I60" s="8"/>
      <c r="J60" s="20"/>
      <c r="K60" s="8"/>
      <c r="L60" s="8"/>
    </row>
    <row r="61" spans="2:12" ht="11.25">
      <c r="B61" s="3"/>
      <c r="F61" s="20"/>
      <c r="G61" s="8"/>
      <c r="H61" s="8"/>
      <c r="I61" s="8"/>
      <c r="J61" s="20"/>
      <c r="K61" s="8"/>
      <c r="L61" s="8"/>
    </row>
    <row r="62" spans="2:12" ht="11.25">
      <c r="B62" s="3" t="s">
        <v>71</v>
      </c>
      <c r="C62" s="3" t="s">
        <v>71</v>
      </c>
      <c r="D62" s="2" t="s">
        <v>72</v>
      </c>
      <c r="F62" s="20"/>
      <c r="G62" s="8"/>
      <c r="H62" s="8"/>
      <c r="I62" s="8"/>
      <c r="J62" s="20"/>
      <c r="K62" s="8"/>
      <c r="L62" s="8"/>
    </row>
    <row r="63" spans="2:12" ht="11.25">
      <c r="B63" s="3"/>
      <c r="C63" s="3"/>
      <c r="D63" s="2" t="s">
        <v>73</v>
      </c>
      <c r="F63" s="20"/>
      <c r="G63" s="8"/>
      <c r="H63" s="8"/>
      <c r="I63" s="8"/>
      <c r="J63" s="20"/>
      <c r="K63" s="8"/>
      <c r="L63" s="8"/>
    </row>
    <row r="64" spans="2:12" ht="11.25">
      <c r="B64" s="3"/>
      <c r="C64" s="3"/>
      <c r="D64" s="2" t="s">
        <v>74</v>
      </c>
      <c r="F64" s="20">
        <f>SUM(F55:F57)</f>
        <v>3906</v>
      </c>
      <c r="G64" s="8"/>
      <c r="H64" s="8">
        <f>SUM(H55:H57)</f>
        <v>3977</v>
      </c>
      <c r="I64" s="8"/>
      <c r="J64" s="20">
        <f>SUM(J55:J57)</f>
        <v>7707</v>
      </c>
      <c r="K64" s="8"/>
      <c r="L64" s="20">
        <f>SUM(L55:L57)</f>
        <v>7626</v>
      </c>
    </row>
    <row r="65" spans="2:12" ht="11.25">
      <c r="B65" s="3"/>
      <c r="C65" s="3"/>
      <c r="F65" s="20"/>
      <c r="G65" s="8"/>
      <c r="H65" s="8"/>
      <c r="I65" s="8"/>
      <c r="J65" s="20"/>
      <c r="K65" s="8"/>
      <c r="L65" s="8"/>
    </row>
    <row r="66" spans="2:12" ht="11.25">
      <c r="B66" s="3"/>
      <c r="C66" s="3" t="s">
        <v>75</v>
      </c>
      <c r="D66" s="2" t="s">
        <v>76</v>
      </c>
      <c r="F66" s="20">
        <v>0</v>
      </c>
      <c r="G66" s="8"/>
      <c r="H66" s="8">
        <v>0</v>
      </c>
      <c r="I66" s="8"/>
      <c r="J66" s="20">
        <v>0</v>
      </c>
      <c r="K66" s="8"/>
      <c r="L66" s="8">
        <v>0</v>
      </c>
    </row>
    <row r="67" spans="2:12" ht="11.25">
      <c r="B67" s="3"/>
      <c r="C67" s="3"/>
      <c r="F67" s="20"/>
      <c r="G67" s="8"/>
      <c r="H67" s="8"/>
      <c r="I67" s="8"/>
      <c r="J67" s="20"/>
      <c r="K67" s="8"/>
      <c r="L67" s="8"/>
    </row>
    <row r="68" spans="2:12" ht="11.25">
      <c r="B68" s="3" t="s">
        <v>77</v>
      </c>
      <c r="C68" s="2" t="s">
        <v>78</v>
      </c>
      <c r="F68" s="20"/>
      <c r="G68" s="8"/>
      <c r="H68" s="8"/>
      <c r="I68" s="8"/>
      <c r="J68" s="20"/>
      <c r="K68" s="8"/>
      <c r="L68" s="8"/>
    </row>
    <row r="69" spans="2:12" ht="11.25">
      <c r="B69" s="3"/>
      <c r="C69" s="2" t="s">
        <v>79</v>
      </c>
      <c r="F69" s="19">
        <v>0</v>
      </c>
      <c r="G69" s="8"/>
      <c r="H69" s="13">
        <v>0</v>
      </c>
      <c r="I69" s="8"/>
      <c r="J69" s="19">
        <v>0</v>
      </c>
      <c r="K69" s="8"/>
      <c r="L69" s="13">
        <v>0</v>
      </c>
    </row>
    <row r="70" spans="2:12" ht="11.25">
      <c r="B70" s="3"/>
      <c r="F70" s="20"/>
      <c r="G70" s="8"/>
      <c r="H70" s="8"/>
      <c r="I70" s="8"/>
      <c r="J70" s="20"/>
      <c r="K70" s="8"/>
      <c r="L70" s="8"/>
    </row>
    <row r="71" spans="2:12" ht="11.25">
      <c r="B71" s="3" t="s">
        <v>80</v>
      </c>
      <c r="C71" s="2" t="s">
        <v>81</v>
      </c>
      <c r="F71" s="20"/>
      <c r="G71" s="8"/>
      <c r="H71" s="8"/>
      <c r="I71" s="8"/>
      <c r="J71" s="20"/>
      <c r="K71" s="8"/>
      <c r="L71" s="8"/>
    </row>
    <row r="72" spans="2:12" ht="11.25">
      <c r="B72" s="3"/>
      <c r="C72" s="2" t="s">
        <v>82</v>
      </c>
      <c r="F72" s="20"/>
      <c r="G72" s="8"/>
      <c r="H72" s="8"/>
      <c r="I72" s="8"/>
      <c r="J72" s="20"/>
      <c r="K72" s="8"/>
      <c r="L72" s="8"/>
    </row>
    <row r="73" spans="2:12" ht="11.25">
      <c r="B73" s="3"/>
      <c r="C73" s="2" t="s">
        <v>83</v>
      </c>
      <c r="F73" s="20">
        <f>SUM(F64:F69)</f>
        <v>3906</v>
      </c>
      <c r="G73" s="8"/>
      <c r="H73" s="8">
        <f>SUM(H64:H69)</f>
        <v>3977</v>
      </c>
      <c r="I73" s="8"/>
      <c r="J73" s="20">
        <f>SUM(J64:J69)</f>
        <v>7707</v>
      </c>
      <c r="K73" s="8"/>
      <c r="L73" s="20">
        <f>SUM(L64:L69)</f>
        <v>7626</v>
      </c>
    </row>
    <row r="74" spans="2:12" ht="11.25">
      <c r="B74" s="3"/>
      <c r="F74" s="20"/>
      <c r="G74" s="8"/>
      <c r="H74" s="8"/>
      <c r="I74" s="8"/>
      <c r="J74" s="20"/>
      <c r="K74" s="8"/>
      <c r="L74" s="8"/>
    </row>
    <row r="75" spans="2:12" ht="11.25">
      <c r="B75" s="3" t="s">
        <v>84</v>
      </c>
      <c r="C75" s="3" t="s">
        <v>71</v>
      </c>
      <c r="D75" s="2" t="s">
        <v>85</v>
      </c>
      <c r="F75" s="21">
        <v>0</v>
      </c>
      <c r="G75" s="8"/>
      <c r="H75" s="9">
        <v>0</v>
      </c>
      <c r="I75" s="8"/>
      <c r="J75" s="21">
        <v>0</v>
      </c>
      <c r="K75" s="8"/>
      <c r="L75" s="9">
        <v>0</v>
      </c>
    </row>
    <row r="76" spans="2:12" ht="11.25">
      <c r="B76" s="3"/>
      <c r="C76" s="3" t="s">
        <v>75</v>
      </c>
      <c r="D76" s="2" t="s">
        <v>76</v>
      </c>
      <c r="F76" s="22">
        <v>0</v>
      </c>
      <c r="G76" s="8"/>
      <c r="H76" s="10">
        <v>0</v>
      </c>
      <c r="I76" s="8"/>
      <c r="J76" s="22">
        <v>0</v>
      </c>
      <c r="K76" s="8"/>
      <c r="L76" s="10">
        <v>0</v>
      </c>
    </row>
    <row r="77" spans="2:12" ht="11.25">
      <c r="B77" s="3"/>
      <c r="C77" s="3" t="s">
        <v>86</v>
      </c>
      <c r="D77" s="2" t="s">
        <v>85</v>
      </c>
      <c r="F77" s="22"/>
      <c r="G77" s="8"/>
      <c r="H77" s="10"/>
      <c r="I77" s="8"/>
      <c r="J77" s="22"/>
      <c r="K77" s="8"/>
      <c r="L77" s="10"/>
    </row>
    <row r="78" spans="2:12" ht="11.25">
      <c r="B78" s="3"/>
      <c r="C78" s="3"/>
      <c r="D78" s="2" t="s">
        <v>87</v>
      </c>
      <c r="F78" s="22"/>
      <c r="G78" s="8"/>
      <c r="H78" s="10"/>
      <c r="I78" s="8"/>
      <c r="J78" s="22"/>
      <c r="K78" s="8"/>
      <c r="L78" s="10"/>
    </row>
    <row r="79" spans="2:12" ht="11.25">
      <c r="B79" s="3"/>
      <c r="C79" s="3"/>
      <c r="D79" s="2" t="s">
        <v>88</v>
      </c>
      <c r="F79" s="23">
        <v>0</v>
      </c>
      <c r="G79" s="8"/>
      <c r="H79" s="24">
        <v>0</v>
      </c>
      <c r="I79" s="8"/>
      <c r="J79" s="23">
        <v>0</v>
      </c>
      <c r="K79" s="8"/>
      <c r="L79" s="24">
        <v>0</v>
      </c>
    </row>
    <row r="80" spans="2:12" ht="11.25">
      <c r="B80" s="3"/>
      <c r="C80" s="3"/>
      <c r="F80" s="20"/>
      <c r="G80" s="8"/>
      <c r="H80" s="8"/>
      <c r="I80" s="8"/>
      <c r="J80" s="20"/>
      <c r="K80" s="8"/>
      <c r="L80" s="8"/>
    </row>
    <row r="81" spans="2:12" ht="11.25">
      <c r="B81" s="3" t="s">
        <v>89</v>
      </c>
      <c r="C81" s="2" t="s">
        <v>90</v>
      </c>
      <c r="F81" s="20"/>
      <c r="G81" s="8"/>
      <c r="H81" s="8"/>
      <c r="I81" s="8"/>
      <c r="J81" s="20"/>
      <c r="K81" s="8"/>
      <c r="L81" s="8"/>
    </row>
    <row r="82" spans="2:12" ht="11.25">
      <c r="B82" s="3"/>
      <c r="C82" s="2" t="s">
        <v>91</v>
      </c>
      <c r="F82" s="20">
        <f>SUM(F73:F79)</f>
        <v>3906</v>
      </c>
      <c r="G82" s="8"/>
      <c r="H82" s="8">
        <f>SUM(H73:H79)</f>
        <v>3977</v>
      </c>
      <c r="I82" s="8"/>
      <c r="J82" s="20">
        <f>SUM(J73:J79)</f>
        <v>7707</v>
      </c>
      <c r="K82" s="8"/>
      <c r="L82" s="20">
        <f>SUM(L73:L79)</f>
        <v>7626</v>
      </c>
    </row>
    <row r="83" spans="2:12" ht="11.25">
      <c r="B83" s="3"/>
      <c r="F83" s="20"/>
      <c r="G83" s="8"/>
      <c r="H83" s="8"/>
      <c r="I83" s="8"/>
      <c r="J83" s="20"/>
      <c r="K83" s="8"/>
      <c r="L83" s="8"/>
    </row>
    <row r="84" spans="1:12" ht="11.25">
      <c r="A84" s="3">
        <v>3</v>
      </c>
      <c r="B84" s="2" t="s">
        <v>92</v>
      </c>
      <c r="F84" s="20"/>
      <c r="G84" s="8"/>
      <c r="H84" s="8"/>
      <c r="I84" s="8"/>
      <c r="J84" s="20"/>
      <c r="K84" s="8"/>
      <c r="L84" s="8"/>
    </row>
    <row r="85" spans="1:12" ht="11.25">
      <c r="A85" s="3"/>
      <c r="B85" s="2" t="s">
        <v>93</v>
      </c>
      <c r="F85" s="20"/>
      <c r="G85" s="8"/>
      <c r="H85" s="8"/>
      <c r="I85" s="8"/>
      <c r="J85" s="20"/>
      <c r="K85" s="8"/>
      <c r="L85" s="8"/>
    </row>
    <row r="86" spans="1:12" ht="11.25">
      <c r="A86" s="3"/>
      <c r="B86" s="2" t="s">
        <v>94</v>
      </c>
      <c r="F86" s="20"/>
      <c r="G86" s="8"/>
      <c r="H86" s="8"/>
      <c r="I86" s="8"/>
      <c r="J86" s="20"/>
      <c r="K86" s="8"/>
      <c r="L86" s="8"/>
    </row>
    <row r="87" spans="1:12" ht="11.25">
      <c r="A87" s="3"/>
      <c r="B87" s="3" t="s">
        <v>44</v>
      </c>
      <c r="C87" s="2" t="s">
        <v>154</v>
      </c>
      <c r="F87" s="27">
        <f>SUM(F82/48280*100)</f>
        <v>8.090306545153272</v>
      </c>
      <c r="G87" s="28"/>
      <c r="H87" s="28">
        <v>8.24</v>
      </c>
      <c r="I87" s="28"/>
      <c r="J87" s="27">
        <f>SUM(J82/48280*100)</f>
        <v>15.963131731565866</v>
      </c>
      <c r="K87" s="28"/>
      <c r="L87" s="28">
        <v>15.8</v>
      </c>
    </row>
    <row r="88" spans="1:13" ht="11.25">
      <c r="A88" s="3"/>
      <c r="B88" s="3"/>
      <c r="C88" s="26"/>
      <c r="M88" s="28"/>
    </row>
    <row r="89" spans="1:13" ht="11.25">
      <c r="A89" s="3"/>
      <c r="B89" s="3"/>
      <c r="C89" s="2" t="s">
        <v>155</v>
      </c>
      <c r="F89" s="27"/>
      <c r="G89" s="28"/>
      <c r="H89" s="28"/>
      <c r="I89" s="28"/>
      <c r="J89" s="27"/>
      <c r="K89" s="28"/>
      <c r="L89" s="28"/>
      <c r="M89" s="28"/>
    </row>
    <row r="90" spans="1:13" ht="11.25">
      <c r="A90" s="3"/>
      <c r="B90" s="3"/>
      <c r="C90" s="2" t="s">
        <v>156</v>
      </c>
      <c r="F90" s="36">
        <v>48280</v>
      </c>
      <c r="G90" s="28"/>
      <c r="H90" s="29">
        <v>48280</v>
      </c>
      <c r="I90" s="28"/>
      <c r="J90" s="36">
        <v>48280</v>
      </c>
      <c r="K90" s="28"/>
      <c r="L90" s="29">
        <v>48280</v>
      </c>
      <c r="M90" s="28"/>
    </row>
    <row r="91" spans="1:13" ht="11.25">
      <c r="A91" s="3"/>
      <c r="B91" s="3"/>
      <c r="F91" s="36"/>
      <c r="G91" s="28"/>
      <c r="H91" s="29"/>
      <c r="I91" s="28"/>
      <c r="J91" s="36"/>
      <c r="K91" s="28"/>
      <c r="L91" s="29"/>
      <c r="M91" s="28"/>
    </row>
    <row r="92" spans="1:13" ht="11.25">
      <c r="A92" s="3"/>
      <c r="B92" s="3" t="s">
        <v>46</v>
      </c>
      <c r="C92" s="2" t="s">
        <v>95</v>
      </c>
      <c r="F92" s="27"/>
      <c r="G92" s="28"/>
      <c r="H92" s="28"/>
      <c r="I92" s="28"/>
      <c r="J92" s="27"/>
      <c r="K92" s="28"/>
      <c r="L92" s="28"/>
      <c r="M92" s="28"/>
    </row>
    <row r="93" spans="1:13" ht="11.25">
      <c r="A93" s="3"/>
      <c r="B93" s="3"/>
      <c r="C93" s="2" t="s">
        <v>96</v>
      </c>
      <c r="F93" s="34" t="s">
        <v>153</v>
      </c>
      <c r="G93" s="28"/>
      <c r="H93" s="35" t="s">
        <v>153</v>
      </c>
      <c r="I93" s="28"/>
      <c r="J93" s="34" t="s">
        <v>153</v>
      </c>
      <c r="K93" s="28"/>
      <c r="L93" s="35" t="s">
        <v>153</v>
      </c>
      <c r="M93" s="28"/>
    </row>
    <row r="94" spans="1:13" ht="11.25">
      <c r="A94" s="3"/>
      <c r="B94" s="3"/>
      <c r="F94" s="27"/>
      <c r="G94" s="28"/>
      <c r="H94" s="28"/>
      <c r="I94" s="28"/>
      <c r="J94" s="27"/>
      <c r="K94" s="28"/>
      <c r="L94" s="28"/>
      <c r="M94" s="28"/>
    </row>
    <row r="95" spans="1:13" ht="11.25">
      <c r="A95" s="3">
        <v>4</v>
      </c>
      <c r="B95" s="3" t="s">
        <v>44</v>
      </c>
      <c r="C95" s="2" t="s">
        <v>97</v>
      </c>
      <c r="F95" s="34" t="s">
        <v>153</v>
      </c>
      <c r="G95" s="28"/>
      <c r="H95" s="35" t="s">
        <v>153</v>
      </c>
      <c r="I95" s="28"/>
      <c r="J95" s="34" t="s">
        <v>153</v>
      </c>
      <c r="K95" s="28"/>
      <c r="L95" s="35" t="s">
        <v>153</v>
      </c>
      <c r="M95" s="28"/>
    </row>
    <row r="96" spans="2:13" ht="11.25">
      <c r="B96" s="3" t="s">
        <v>46</v>
      </c>
      <c r="C96" s="2" t="s">
        <v>98</v>
      </c>
      <c r="F96" s="34" t="s">
        <v>153</v>
      </c>
      <c r="G96" s="28"/>
      <c r="H96" s="35" t="s">
        <v>153</v>
      </c>
      <c r="I96" s="28"/>
      <c r="J96" s="34" t="s">
        <v>153</v>
      </c>
      <c r="K96" s="28"/>
      <c r="L96" s="35" t="s">
        <v>153</v>
      </c>
      <c r="M96" s="28"/>
    </row>
    <row r="97" spans="2:13" ht="11.25">
      <c r="B97" s="3"/>
      <c r="F97" s="34"/>
      <c r="G97" s="28"/>
      <c r="H97" s="35"/>
      <c r="I97" s="28"/>
      <c r="J97" s="34"/>
      <c r="K97" s="28"/>
      <c r="L97" s="35"/>
      <c r="M97" s="28"/>
    </row>
    <row r="98" spans="2:13" ht="11.25">
      <c r="B98" s="3"/>
      <c r="F98" s="34"/>
      <c r="G98" s="28"/>
      <c r="H98" s="28"/>
      <c r="I98" s="28"/>
      <c r="J98" s="34"/>
      <c r="K98" s="28"/>
      <c r="L98" s="28"/>
      <c r="M98" s="28"/>
    </row>
    <row r="99" spans="2:10" ht="11.25">
      <c r="B99" s="3"/>
      <c r="F99" s="1"/>
      <c r="J99" s="1"/>
    </row>
    <row r="100" spans="2:12" ht="11.25">
      <c r="B100" s="3"/>
      <c r="D100" s="2" t="s">
        <v>157</v>
      </c>
      <c r="F100" s="1"/>
      <c r="J100" s="5"/>
      <c r="K100" s="5"/>
      <c r="L100" s="5"/>
    </row>
    <row r="101" spans="2:12" ht="11.25">
      <c r="B101" s="3"/>
      <c r="D101" s="2" t="s">
        <v>178</v>
      </c>
      <c r="J101" s="5"/>
      <c r="K101" s="5"/>
      <c r="L101" s="5"/>
    </row>
    <row r="102" spans="2:12" ht="11.25">
      <c r="B102" s="3"/>
      <c r="J102" s="5"/>
      <c r="K102" s="5"/>
      <c r="L102" s="5"/>
    </row>
    <row r="103" spans="1:10" ht="11.25">
      <c r="A103" s="3"/>
      <c r="J103" s="1"/>
    </row>
    <row r="104" ht="11.25">
      <c r="J104" s="1"/>
    </row>
    <row r="105" ht="11.25">
      <c r="J105" s="1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37">
      <selection activeCell="D55" sqref="D55"/>
    </sheetView>
  </sheetViews>
  <sheetFormatPr defaultColWidth="9.140625" defaultRowHeight="12.75"/>
  <cols>
    <col min="1" max="1" width="3.140625" style="2" customWidth="1"/>
    <col min="2" max="2" width="13.00390625" style="2" customWidth="1"/>
    <col min="3" max="3" width="3.57421875" style="3" customWidth="1"/>
    <col min="4" max="4" width="40.7109375" style="2" customWidth="1"/>
    <col min="5" max="5" width="11.7109375" style="2" customWidth="1"/>
    <col min="6" max="16384" width="9.140625" style="2" customWidth="1"/>
  </cols>
  <sheetData>
    <row r="1" ht="11.25">
      <c r="A1" s="1" t="s">
        <v>0</v>
      </c>
    </row>
    <row r="2" spans="1:3" ht="11.25">
      <c r="A2" s="2" t="s">
        <v>1</v>
      </c>
      <c r="C2" s="3" t="s">
        <v>2</v>
      </c>
    </row>
    <row r="3" spans="1:4" ht="11.25">
      <c r="A3" s="2" t="s">
        <v>107</v>
      </c>
      <c r="C3" s="3" t="s">
        <v>2</v>
      </c>
      <c r="D3" s="2" t="s">
        <v>4</v>
      </c>
    </row>
    <row r="4" spans="1:4" ht="11.25">
      <c r="A4" s="2" t="s">
        <v>5</v>
      </c>
      <c r="C4" s="3" t="s">
        <v>2</v>
      </c>
      <c r="D4" s="2" t="s">
        <v>6</v>
      </c>
    </row>
    <row r="5" spans="1:4" ht="11.25">
      <c r="A5" s="2" t="s">
        <v>7</v>
      </c>
      <c r="C5" s="3" t="s">
        <v>2</v>
      </c>
      <c r="D5" s="2" t="s">
        <v>195</v>
      </c>
    </row>
    <row r="6" spans="1:4" ht="11.25">
      <c r="A6" s="2" t="s">
        <v>8</v>
      </c>
      <c r="C6" s="3" t="s">
        <v>2</v>
      </c>
      <c r="D6" s="2" t="s">
        <v>177</v>
      </c>
    </row>
    <row r="7" spans="1:4" ht="11.25">
      <c r="A7" s="2" t="s">
        <v>9</v>
      </c>
      <c r="C7" s="3" t="s">
        <v>2</v>
      </c>
      <c r="D7" s="30">
        <v>2</v>
      </c>
    </row>
    <row r="8" ht="9" customHeight="1"/>
    <row r="9" spans="1:5" ht="11.25">
      <c r="A9" s="39" t="s">
        <v>196</v>
      </c>
      <c r="B9" s="39"/>
      <c r="C9" s="39"/>
      <c r="D9" s="39"/>
      <c r="E9" s="39"/>
    </row>
    <row r="10" spans="1:5" ht="11.25">
      <c r="A10" s="40" t="s">
        <v>10</v>
      </c>
      <c r="B10" s="40"/>
      <c r="C10" s="40"/>
      <c r="D10" s="40"/>
      <c r="E10" s="40"/>
    </row>
    <row r="11" ht="9" customHeight="1"/>
    <row r="12" spans="1:5" ht="11.25">
      <c r="A12" s="39" t="s">
        <v>149</v>
      </c>
      <c r="B12" s="39"/>
      <c r="C12" s="39"/>
      <c r="D12" s="39"/>
      <c r="E12" s="39"/>
    </row>
    <row r="13" ht="11.25">
      <c r="F13" s="5" t="s">
        <v>39</v>
      </c>
    </row>
    <row r="14" spans="5:6" ht="11.25">
      <c r="E14" s="5" t="s">
        <v>181</v>
      </c>
      <c r="F14" s="5" t="s">
        <v>160</v>
      </c>
    </row>
    <row r="15" spans="5:6" ht="11.25">
      <c r="E15" s="5" t="s">
        <v>115</v>
      </c>
      <c r="F15" s="5" t="s">
        <v>115</v>
      </c>
    </row>
    <row r="16" spans="5:6" ht="11.25">
      <c r="E16" s="5" t="s">
        <v>193</v>
      </c>
      <c r="F16" s="5" t="s">
        <v>147</v>
      </c>
    </row>
    <row r="17" spans="5:6" ht="11.25">
      <c r="E17" s="7" t="s">
        <v>146</v>
      </c>
      <c r="F17" s="7" t="s">
        <v>101</v>
      </c>
    </row>
    <row r="18" spans="5:6" ht="11.25">
      <c r="E18" s="5"/>
      <c r="F18" s="5"/>
    </row>
    <row r="19" spans="5:6" ht="11.25">
      <c r="E19" s="5" t="s">
        <v>116</v>
      </c>
      <c r="F19" s="5" t="s">
        <v>116</v>
      </c>
    </row>
    <row r="21" spans="1:5" ht="11.25">
      <c r="A21" s="1" t="s">
        <v>108</v>
      </c>
      <c r="E21" s="8"/>
    </row>
    <row r="22" spans="1:6" ht="11.25">
      <c r="A22" s="2" t="s">
        <v>109</v>
      </c>
      <c r="E22" s="8">
        <v>10990</v>
      </c>
      <c r="F22" s="8">
        <v>21465</v>
      </c>
    </row>
    <row r="23" spans="1:6" ht="11.25">
      <c r="A23" s="2" t="s">
        <v>110</v>
      </c>
      <c r="E23" s="8"/>
      <c r="F23" s="8"/>
    </row>
    <row r="24" spans="2:6" ht="11.25">
      <c r="B24" s="2" t="s">
        <v>138</v>
      </c>
      <c r="E24" s="8">
        <v>2993</v>
      </c>
      <c r="F24" s="8">
        <v>5376</v>
      </c>
    </row>
    <row r="25" spans="2:6" ht="11.25">
      <c r="B25" s="2" t="s">
        <v>176</v>
      </c>
      <c r="E25" s="8">
        <v>0</v>
      </c>
      <c r="F25" s="8">
        <v>59</v>
      </c>
    </row>
    <row r="26" spans="2:6" ht="11.25">
      <c r="B26" s="2" t="s">
        <v>161</v>
      </c>
      <c r="E26" s="8">
        <v>0</v>
      </c>
      <c r="F26" s="8">
        <v>1</v>
      </c>
    </row>
    <row r="27" spans="2:6" ht="11.25">
      <c r="B27" s="2" t="s">
        <v>162</v>
      </c>
      <c r="E27" s="8">
        <v>-11</v>
      </c>
      <c r="F27" s="8">
        <v>-51</v>
      </c>
    </row>
    <row r="28" spans="2:6" ht="11.25">
      <c r="B28" s="2" t="s">
        <v>117</v>
      </c>
      <c r="E28" s="13">
        <v>431</v>
      </c>
      <c r="F28" s="13">
        <v>774</v>
      </c>
    </row>
    <row r="29" spans="1:6" ht="11.25">
      <c r="A29" s="2" t="s">
        <v>111</v>
      </c>
      <c r="E29" s="8">
        <f>SUM(E22:E28)</f>
        <v>14403</v>
      </c>
      <c r="F29" s="8">
        <f>SUM(F22:F28)</f>
        <v>27624</v>
      </c>
    </row>
    <row r="30" spans="1:6" ht="11.25">
      <c r="A30" s="2" t="s">
        <v>112</v>
      </c>
      <c r="E30" s="8"/>
      <c r="F30" s="8"/>
    </row>
    <row r="31" spans="2:6" ht="11.25">
      <c r="B31" s="2" t="s">
        <v>118</v>
      </c>
      <c r="E31" s="8">
        <v>-2338</v>
      </c>
      <c r="F31" s="8">
        <v>-13292</v>
      </c>
    </row>
    <row r="32" spans="2:6" ht="11.25">
      <c r="B32" s="2" t="s">
        <v>119</v>
      </c>
      <c r="E32" s="8">
        <v>598</v>
      </c>
      <c r="F32" s="8">
        <v>-300</v>
      </c>
    </row>
    <row r="33" spans="1:6" ht="11.25">
      <c r="A33" s="2" t="s">
        <v>122</v>
      </c>
      <c r="E33" s="32">
        <f>SUM(E29:E32)</f>
        <v>12663</v>
      </c>
      <c r="F33" s="32">
        <f>SUM(F29:F32)</f>
        <v>14032</v>
      </c>
    </row>
    <row r="34" spans="2:6" ht="11.25">
      <c r="B34" s="2" t="s">
        <v>120</v>
      </c>
      <c r="E34" s="14">
        <v>-1640</v>
      </c>
      <c r="F34" s="14">
        <v>-2245</v>
      </c>
    </row>
    <row r="35" spans="2:6" ht="11.25">
      <c r="B35" s="2" t="s">
        <v>163</v>
      </c>
      <c r="E35" s="14">
        <v>11</v>
      </c>
      <c r="F35" s="14">
        <v>51</v>
      </c>
    </row>
    <row r="36" spans="2:6" ht="11.25">
      <c r="B36" s="2" t="s">
        <v>121</v>
      </c>
      <c r="E36" s="14">
        <v>-431</v>
      </c>
      <c r="F36" s="14">
        <v>-774</v>
      </c>
    </row>
    <row r="37" spans="2:6" ht="11.25">
      <c r="B37" s="2" t="s">
        <v>164</v>
      </c>
      <c r="E37" s="14">
        <v>-1448</v>
      </c>
      <c r="F37" s="14">
        <v>-1448</v>
      </c>
    </row>
    <row r="38" spans="1:6" ht="11.25">
      <c r="A38" s="2" t="s">
        <v>123</v>
      </c>
      <c r="E38" s="31">
        <f>SUM(E33:E37)</f>
        <v>9155</v>
      </c>
      <c r="F38" s="31">
        <f>SUM(F33:F37)</f>
        <v>9616</v>
      </c>
    </row>
    <row r="39" spans="5:6" ht="11.25">
      <c r="E39" s="14"/>
      <c r="F39" s="14"/>
    </row>
    <row r="40" spans="5:6" ht="11.25">
      <c r="E40" s="14"/>
      <c r="F40" s="14"/>
    </row>
    <row r="41" spans="1:6" ht="11.25">
      <c r="A41" s="1" t="s">
        <v>113</v>
      </c>
      <c r="E41" s="8"/>
      <c r="F41" s="8"/>
    </row>
    <row r="42" spans="2:6" ht="11.25">
      <c r="B42" s="2" t="s">
        <v>139</v>
      </c>
      <c r="E42" s="8">
        <f>-273-5956-2250</f>
        <v>-8479</v>
      </c>
      <c r="F42" s="8">
        <v>-14107</v>
      </c>
    </row>
    <row r="43" spans="2:6" ht="11.25">
      <c r="B43" s="2" t="s">
        <v>166</v>
      </c>
      <c r="E43" s="8">
        <v>0</v>
      </c>
      <c r="F43" s="8">
        <v>0</v>
      </c>
    </row>
    <row r="44" spans="1:6" ht="11.25">
      <c r="A44" s="2" t="s">
        <v>144</v>
      </c>
      <c r="E44" s="31">
        <f>SUM(E42:E43)</f>
        <v>-8479</v>
      </c>
      <c r="F44" s="31">
        <f>SUM(F42:F43)</f>
        <v>-14107</v>
      </c>
    </row>
    <row r="45" spans="5:6" ht="11.25">
      <c r="E45" s="14"/>
      <c r="F45" s="14"/>
    </row>
    <row r="46" spans="5:6" ht="11.25">
      <c r="E46" s="8"/>
      <c r="F46" s="8"/>
    </row>
    <row r="47" spans="1:6" ht="11.25">
      <c r="A47" s="1" t="s">
        <v>114</v>
      </c>
      <c r="E47" s="8"/>
      <c r="F47" s="8"/>
    </row>
    <row r="48" spans="1:6" ht="11.25">
      <c r="A48" s="1"/>
      <c r="B48" s="2" t="s">
        <v>199</v>
      </c>
      <c r="E48" s="8">
        <v>438</v>
      </c>
      <c r="F48" s="8">
        <v>0</v>
      </c>
    </row>
    <row r="49" spans="1:6" ht="11.25">
      <c r="A49" s="1"/>
      <c r="B49" s="2" t="s">
        <v>140</v>
      </c>
      <c r="E49" s="8">
        <v>-156</v>
      </c>
      <c r="F49" s="8">
        <v>-304</v>
      </c>
    </row>
    <row r="50" spans="1:6" ht="11.25">
      <c r="A50" s="1"/>
      <c r="B50" s="2" t="s">
        <v>197</v>
      </c>
      <c r="E50" s="8">
        <v>-847</v>
      </c>
      <c r="F50" s="8">
        <v>1194</v>
      </c>
    </row>
    <row r="51" spans="1:6" ht="11.25">
      <c r="A51" s="1"/>
      <c r="B51" s="2" t="s">
        <v>168</v>
      </c>
      <c r="E51" s="8">
        <v>0</v>
      </c>
      <c r="F51" s="8">
        <v>315</v>
      </c>
    </row>
    <row r="52" spans="2:6" ht="11.25">
      <c r="B52" s="2" t="s">
        <v>143</v>
      </c>
      <c r="E52" s="8">
        <v>-403</v>
      </c>
      <c r="F52" s="8">
        <v>-771</v>
      </c>
    </row>
    <row r="53" spans="2:6" ht="11.25">
      <c r="B53" s="2" t="s">
        <v>167</v>
      </c>
      <c r="E53" s="8">
        <v>-136</v>
      </c>
      <c r="F53" s="8">
        <v>0</v>
      </c>
    </row>
    <row r="54" spans="1:6" ht="11.25">
      <c r="A54" s="2" t="s">
        <v>172</v>
      </c>
      <c r="E54" s="31">
        <f>SUM(E48:E53)</f>
        <v>-1104</v>
      </c>
      <c r="F54" s="31">
        <f>SUM(F48:F53)</f>
        <v>434</v>
      </c>
    </row>
    <row r="55" spans="5:6" ht="11.25">
      <c r="E55" s="8"/>
      <c r="F55" s="8"/>
    </row>
    <row r="56" spans="1:6" ht="11.25">
      <c r="A56" s="1" t="s">
        <v>173</v>
      </c>
      <c r="E56" s="8">
        <f>SUM(E38+E44+E54)</f>
        <v>-428</v>
      </c>
      <c r="F56" s="8">
        <f>SUM(F38+F44+F54)</f>
        <v>-4057</v>
      </c>
    </row>
    <row r="57" spans="1:6" ht="11.25">
      <c r="A57" s="1" t="s">
        <v>174</v>
      </c>
      <c r="E57" s="8">
        <v>-3255</v>
      </c>
      <c r="F57" s="8">
        <v>802</v>
      </c>
    </row>
    <row r="58" spans="1:6" ht="12" thickBot="1">
      <c r="A58" s="1" t="s">
        <v>175</v>
      </c>
      <c r="E58" s="12">
        <f>SUM(E56:E57)</f>
        <v>-3683</v>
      </c>
      <c r="F58" s="12">
        <f>SUM(F56:F57)</f>
        <v>-3255</v>
      </c>
    </row>
    <row r="59" spans="5:6" ht="12" thickTop="1">
      <c r="E59" s="8"/>
      <c r="F59" s="8"/>
    </row>
    <row r="60" spans="5:6" ht="11.25">
      <c r="E60" s="8"/>
      <c r="F60" s="8"/>
    </row>
    <row r="61" spans="5:6" ht="11.25">
      <c r="E61" s="8"/>
      <c r="F61" s="8"/>
    </row>
    <row r="62" spans="1:6" ht="11.25">
      <c r="A62" s="1" t="s">
        <v>141</v>
      </c>
      <c r="E62" s="8"/>
      <c r="F62" s="8"/>
    </row>
    <row r="63" spans="2:6" ht="11.25">
      <c r="B63" s="2" t="s">
        <v>14</v>
      </c>
      <c r="E63" s="8">
        <v>1421</v>
      </c>
      <c r="F63" s="8">
        <v>1072</v>
      </c>
    </row>
    <row r="64" spans="2:6" ht="11.25">
      <c r="B64" s="2" t="s">
        <v>165</v>
      </c>
      <c r="E64" s="8">
        <v>500</v>
      </c>
      <c r="F64" s="8">
        <v>1000</v>
      </c>
    </row>
    <row r="65" spans="2:6" ht="11.25">
      <c r="B65" s="2" t="s">
        <v>142</v>
      </c>
      <c r="E65" s="8">
        <v>-5604</v>
      </c>
      <c r="F65" s="8">
        <v>-5327</v>
      </c>
    </row>
    <row r="66" spans="5:6" ht="11.25">
      <c r="E66" s="31">
        <f>SUM(E63:E65)</f>
        <v>-3683</v>
      </c>
      <c r="F66" s="31">
        <f>SUM(F63:F65)</f>
        <v>-3255</v>
      </c>
    </row>
    <row r="67" spans="5:6" ht="11.25">
      <c r="E67" s="14"/>
      <c r="F67" s="14"/>
    </row>
    <row r="68" ht="11.25">
      <c r="E68" s="8"/>
    </row>
    <row r="69" spans="2:5" ht="11.25">
      <c r="B69" s="2" t="s">
        <v>169</v>
      </c>
      <c r="E69" s="8"/>
    </row>
    <row r="70" spans="2:5" ht="11.25">
      <c r="B70" s="2" t="s">
        <v>182</v>
      </c>
      <c r="E70" s="8"/>
    </row>
    <row r="71" ht="11.25">
      <c r="E71" s="8" t="s">
        <v>198</v>
      </c>
    </row>
    <row r="72" ht="11.25">
      <c r="E72" s="8"/>
    </row>
    <row r="73" ht="11.25">
      <c r="E73" s="8"/>
    </row>
    <row r="74" ht="11.25">
      <c r="E74" s="8"/>
    </row>
    <row r="75" ht="11.25">
      <c r="E75" s="8"/>
    </row>
    <row r="76" ht="11.25">
      <c r="E76" s="8"/>
    </row>
    <row r="77" ht="11.25">
      <c r="E77" s="8"/>
    </row>
    <row r="78" ht="11.25">
      <c r="E78" s="8"/>
    </row>
  </sheetData>
  <mergeCells count="3">
    <mergeCell ref="A12:E12"/>
    <mergeCell ref="A10:E10"/>
    <mergeCell ref="A9:E9"/>
  </mergeCells>
  <printOptions/>
  <pageMargins left="1.25" right="0.75" top="0.82" bottom="0.68" header="0.5" footer="0.2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2">
      <selection activeCell="D49" sqref="D4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3" ht="11.25">
      <c r="A5" s="2" t="s">
        <v>124</v>
      </c>
      <c r="B5" s="3" t="s">
        <v>2</v>
      </c>
      <c r="C5" s="2" t="s">
        <v>183</v>
      </c>
    </row>
    <row r="6" spans="1:3" ht="11.25">
      <c r="A6" s="2" t="s">
        <v>8</v>
      </c>
      <c r="B6" s="3" t="s">
        <v>2</v>
      </c>
      <c r="C6" s="2" t="s">
        <v>177</v>
      </c>
    </row>
    <row r="7" spans="1:3" ht="11.25">
      <c r="A7" s="2" t="s">
        <v>9</v>
      </c>
      <c r="B7" s="3" t="s">
        <v>2</v>
      </c>
      <c r="C7" s="30">
        <v>2</v>
      </c>
    </row>
    <row r="10" spans="1:9" ht="11.25">
      <c r="A10" s="39" t="s">
        <v>184</v>
      </c>
      <c r="B10" s="39"/>
      <c r="C10" s="39"/>
      <c r="D10" s="39"/>
      <c r="E10" s="39"/>
      <c r="F10" s="39"/>
      <c r="G10" s="39"/>
      <c r="H10" s="39"/>
      <c r="I10" s="39"/>
    </row>
    <row r="11" spans="1:9" ht="11.25">
      <c r="A11" s="40" t="s">
        <v>10</v>
      </c>
      <c r="B11" s="40"/>
      <c r="C11" s="40"/>
      <c r="D11" s="40"/>
      <c r="E11" s="40"/>
      <c r="F11" s="40"/>
      <c r="G11" s="40"/>
      <c r="H11" s="40"/>
      <c r="I11" s="40"/>
    </row>
    <row r="12" ht="10.5" customHeight="1"/>
    <row r="13" spans="1:9" ht="11.25">
      <c r="A13" s="39" t="s">
        <v>170</v>
      </c>
      <c r="B13" s="39"/>
      <c r="C13" s="39"/>
      <c r="D13" s="39"/>
      <c r="E13" s="39"/>
      <c r="F13" s="39"/>
      <c r="G13" s="39"/>
      <c r="H13" s="39"/>
      <c r="I13" s="39"/>
    </row>
    <row r="14" ht="10.5" customHeight="1"/>
    <row r="15" ht="10.5" customHeight="1"/>
    <row r="16" spans="4:10" ht="11.25">
      <c r="D16" s="5" t="s">
        <v>130</v>
      </c>
      <c r="E16" s="5" t="s">
        <v>130</v>
      </c>
      <c r="F16" s="5" t="s">
        <v>133</v>
      </c>
      <c r="G16" s="5" t="s">
        <v>132</v>
      </c>
      <c r="H16" s="5" t="s">
        <v>134</v>
      </c>
      <c r="I16" s="5" t="s">
        <v>132</v>
      </c>
      <c r="J16" s="5"/>
    </row>
    <row r="17" spans="4:10" ht="11.25">
      <c r="D17" s="5" t="s">
        <v>132</v>
      </c>
      <c r="E17" s="5" t="s">
        <v>131</v>
      </c>
      <c r="F17" s="5" t="s">
        <v>136</v>
      </c>
      <c r="G17" s="5" t="s">
        <v>136</v>
      </c>
      <c r="H17" s="5" t="s">
        <v>135</v>
      </c>
      <c r="I17" s="5" t="s">
        <v>136</v>
      </c>
      <c r="J17" s="5" t="s">
        <v>137</v>
      </c>
    </row>
    <row r="18" spans="4:10" ht="11.25">
      <c r="D18" s="5" t="s">
        <v>116</v>
      </c>
      <c r="E18" s="5" t="s">
        <v>116</v>
      </c>
      <c r="F18" s="5" t="s">
        <v>116</v>
      </c>
      <c r="G18" s="5" t="s">
        <v>116</v>
      </c>
      <c r="H18" s="5" t="s">
        <v>116</v>
      </c>
      <c r="I18" s="5" t="s">
        <v>116</v>
      </c>
      <c r="J18" s="5" t="s">
        <v>116</v>
      </c>
    </row>
    <row r="19" ht="10.5" customHeight="1">
      <c r="J19" s="5"/>
    </row>
    <row r="20" spans="1:10" ht="11.25">
      <c r="A20" s="2" t="s">
        <v>148</v>
      </c>
      <c r="D20" s="8">
        <v>48280</v>
      </c>
      <c r="E20" s="8">
        <v>8175</v>
      </c>
      <c r="F20" s="8">
        <v>0</v>
      </c>
      <c r="G20" s="8">
        <v>0</v>
      </c>
      <c r="H20" s="8">
        <v>39391</v>
      </c>
      <c r="I20" s="8">
        <v>0</v>
      </c>
      <c r="J20" s="8">
        <f>SUM(D20:I20)</f>
        <v>95846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126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33"/>
    </row>
    <row r="24" spans="4:10" ht="11.25">
      <c r="D24" s="8">
        <f>SUM(D20:D22)</f>
        <v>48280</v>
      </c>
      <c r="E24" s="8">
        <f aca="true" t="shared" si="0" ref="E24:J24">SUM(E20:E22)</f>
        <v>8175</v>
      </c>
      <c r="F24" s="8">
        <f t="shared" si="0"/>
        <v>0</v>
      </c>
      <c r="G24" s="8">
        <f t="shared" si="0"/>
        <v>0</v>
      </c>
      <c r="H24" s="8">
        <f t="shared" si="0"/>
        <v>39391</v>
      </c>
      <c r="I24" s="8">
        <f t="shared" si="0"/>
        <v>0</v>
      </c>
      <c r="J24" s="8">
        <f t="shared" si="0"/>
        <v>95846</v>
      </c>
    </row>
    <row r="25" spans="4:9" ht="10.5" customHeight="1">
      <c r="D25" s="8"/>
      <c r="E25" s="8"/>
      <c r="F25" s="8"/>
      <c r="G25" s="8"/>
      <c r="H25" s="8"/>
      <c r="I25" s="8"/>
    </row>
    <row r="26" spans="1:9" ht="11.25">
      <c r="A26" s="2" t="s">
        <v>127</v>
      </c>
      <c r="D26" s="8"/>
      <c r="E26" s="8"/>
      <c r="F26" s="8"/>
      <c r="G26" s="8"/>
      <c r="H26" s="8"/>
      <c r="I26" s="8"/>
    </row>
    <row r="27" spans="1:9" ht="11.25">
      <c r="A27" s="2" t="s">
        <v>128</v>
      </c>
      <c r="D27" s="8"/>
      <c r="E27" s="8"/>
      <c r="F27" s="8"/>
      <c r="G27" s="8"/>
      <c r="H27" s="8"/>
      <c r="I27" s="8"/>
    </row>
    <row r="28" spans="1:10" ht="11.25">
      <c r="A28" s="2" t="s">
        <v>129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10" ht="10.5" customHeight="1">
      <c r="D29" s="8"/>
      <c r="E29" s="8"/>
      <c r="F29" s="8"/>
      <c r="G29" s="8"/>
      <c r="H29" s="8"/>
      <c r="I29" s="8"/>
      <c r="J29" s="8"/>
    </row>
    <row r="30" spans="1:10" ht="11.25">
      <c r="A30" s="2" t="s">
        <v>185</v>
      </c>
      <c r="D30" s="8">
        <v>0</v>
      </c>
      <c r="E30" s="8">
        <v>0</v>
      </c>
      <c r="F30" s="8">
        <v>0</v>
      </c>
      <c r="G30" s="8">
        <v>0</v>
      </c>
      <c r="H30" s="8">
        <v>7707</v>
      </c>
      <c r="I30" s="8">
        <v>0</v>
      </c>
      <c r="J30" s="8">
        <f>SUM(D30:I30)</f>
        <v>7707</v>
      </c>
    </row>
    <row r="31" spans="4:10" ht="10.5" customHeight="1">
      <c r="D31" s="8"/>
      <c r="E31" s="8"/>
      <c r="F31" s="8"/>
      <c r="G31" s="8"/>
      <c r="H31" s="8"/>
      <c r="I31" s="8"/>
      <c r="J31" s="8"/>
    </row>
    <row r="32" spans="1:10" ht="11.25">
      <c r="A32" s="2" t="s">
        <v>186</v>
      </c>
      <c r="D32" s="8"/>
      <c r="E32" s="8"/>
      <c r="F32" s="8"/>
      <c r="G32" s="8"/>
      <c r="H32" s="8"/>
      <c r="I32" s="8"/>
      <c r="J32" s="8"/>
    </row>
    <row r="33" spans="1:10" ht="11.25">
      <c r="A33" s="2" t="s">
        <v>187</v>
      </c>
      <c r="D33" s="8">
        <v>0</v>
      </c>
      <c r="E33" s="8">
        <v>0</v>
      </c>
      <c r="F33" s="8">
        <v>0</v>
      </c>
      <c r="G33" s="8">
        <v>0</v>
      </c>
      <c r="H33" s="8">
        <v>-1448</v>
      </c>
      <c r="I33" s="8">
        <v>0</v>
      </c>
      <c r="J33" s="8">
        <v>-1448</v>
      </c>
    </row>
    <row r="34" spans="4:9" ht="10.5" customHeight="1">
      <c r="D34" s="8"/>
      <c r="E34" s="8"/>
      <c r="F34" s="8"/>
      <c r="G34" s="8"/>
      <c r="H34" s="8"/>
      <c r="I34" s="8"/>
    </row>
    <row r="35" spans="1:10" ht="12" thickBot="1">
      <c r="A35" s="2" t="s">
        <v>188</v>
      </c>
      <c r="D35" s="12">
        <f aca="true" t="shared" si="1" ref="D35:I35">SUM(D24:D33)</f>
        <v>48280</v>
      </c>
      <c r="E35" s="12">
        <f t="shared" si="1"/>
        <v>8175</v>
      </c>
      <c r="F35" s="12">
        <f t="shared" si="1"/>
        <v>0</v>
      </c>
      <c r="G35" s="12">
        <f t="shared" si="1"/>
        <v>0</v>
      </c>
      <c r="H35" s="12">
        <f t="shared" si="1"/>
        <v>45650</v>
      </c>
      <c r="I35" s="12">
        <f t="shared" si="1"/>
        <v>0</v>
      </c>
      <c r="J35" s="12">
        <f>SUM(J24:J34)</f>
        <v>102105</v>
      </c>
    </row>
    <row r="36" ht="11.25" customHeight="1" thickTop="1"/>
    <row r="37" ht="10.5" customHeight="1"/>
    <row r="38" spans="1:10" ht="11.25">
      <c r="A38" s="2" t="s">
        <v>125</v>
      </c>
      <c r="D38" s="37">
        <v>48280</v>
      </c>
      <c r="E38" s="37">
        <v>8175</v>
      </c>
      <c r="F38" s="8">
        <v>0</v>
      </c>
      <c r="G38" s="8">
        <v>0</v>
      </c>
      <c r="H38" s="37">
        <v>26752</v>
      </c>
      <c r="I38" s="8">
        <v>0</v>
      </c>
      <c r="J38" s="8">
        <f>SUM(D38:I38)</f>
        <v>83207</v>
      </c>
    </row>
    <row r="39" spans="4:10" ht="10.5" customHeight="1">
      <c r="D39" s="8"/>
      <c r="E39" s="8"/>
      <c r="F39" s="8"/>
      <c r="G39" s="8"/>
      <c r="H39" s="8"/>
      <c r="I39" s="8"/>
      <c r="J39" s="8"/>
    </row>
    <row r="40" spans="1:10" ht="11.25">
      <c r="A40" s="2" t="s">
        <v>126</v>
      </c>
      <c r="D40" s="8">
        <v>0</v>
      </c>
      <c r="E40" s="8">
        <v>0</v>
      </c>
      <c r="F40" s="8">
        <v>0</v>
      </c>
      <c r="G40" s="8">
        <v>0</v>
      </c>
      <c r="H40" s="8"/>
      <c r="I40" s="8">
        <v>0</v>
      </c>
      <c r="J40" s="8">
        <v>0</v>
      </c>
    </row>
    <row r="41" spans="4:10" ht="10.5" customHeight="1">
      <c r="D41" s="13"/>
      <c r="E41" s="13"/>
      <c r="F41" s="13"/>
      <c r="G41" s="13"/>
      <c r="H41" s="13"/>
      <c r="I41" s="13"/>
      <c r="J41" s="13"/>
    </row>
    <row r="42" spans="4:10" ht="11.25">
      <c r="D42" s="8">
        <f>SUM(D38:D40)</f>
        <v>48280</v>
      </c>
      <c r="E42" s="8">
        <f aca="true" t="shared" si="2" ref="E42:J42">SUM(E38:E40)</f>
        <v>8175</v>
      </c>
      <c r="F42" s="8">
        <f t="shared" si="2"/>
        <v>0</v>
      </c>
      <c r="G42" s="8">
        <f t="shared" si="2"/>
        <v>0</v>
      </c>
      <c r="H42" s="8">
        <f t="shared" si="2"/>
        <v>26752</v>
      </c>
      <c r="I42" s="8">
        <f t="shared" si="2"/>
        <v>0</v>
      </c>
      <c r="J42" s="8">
        <f t="shared" si="2"/>
        <v>83207</v>
      </c>
    </row>
    <row r="43" spans="4:10" ht="10.5" customHeight="1">
      <c r="D43" s="8"/>
      <c r="E43" s="8"/>
      <c r="F43" s="8"/>
      <c r="G43" s="8"/>
      <c r="H43" s="8"/>
      <c r="I43" s="8"/>
      <c r="J43" s="8"/>
    </row>
    <row r="44" spans="1:10" ht="11.25">
      <c r="A44" s="2" t="s">
        <v>127</v>
      </c>
      <c r="D44" s="8"/>
      <c r="E44" s="8"/>
      <c r="F44" s="8"/>
      <c r="G44" s="8"/>
      <c r="H44" s="8"/>
      <c r="I44" s="8"/>
      <c r="J44" s="8"/>
    </row>
    <row r="45" spans="1:10" ht="11.25">
      <c r="A45" s="2" t="s">
        <v>128</v>
      </c>
      <c r="D45" s="8"/>
      <c r="E45" s="8"/>
      <c r="F45" s="8"/>
      <c r="G45" s="8"/>
      <c r="H45" s="8"/>
      <c r="I45" s="8"/>
      <c r="J45" s="8"/>
    </row>
    <row r="46" spans="1:10" ht="11.25">
      <c r="A46" s="2" t="s">
        <v>129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4:10" ht="10.5" customHeight="1">
      <c r="D47" s="8"/>
      <c r="E47" s="8"/>
      <c r="F47" s="8"/>
      <c r="G47" s="8"/>
      <c r="H47" s="8"/>
      <c r="I47" s="8"/>
      <c r="J47" s="8"/>
    </row>
    <row r="48" spans="1:10" ht="11.25">
      <c r="A48" s="2" t="s">
        <v>185</v>
      </c>
      <c r="D48" s="8">
        <v>0</v>
      </c>
      <c r="E48" s="8">
        <v>0</v>
      </c>
      <c r="F48" s="8">
        <v>0</v>
      </c>
      <c r="G48" s="8">
        <v>0</v>
      </c>
      <c r="H48" s="8">
        <v>7044</v>
      </c>
      <c r="I48" s="8">
        <v>0</v>
      </c>
      <c r="J48" s="8">
        <f>SUM(D48:I48)</f>
        <v>7044</v>
      </c>
    </row>
    <row r="49" spans="4:10" ht="10.5" customHeight="1">
      <c r="D49" s="8"/>
      <c r="E49" s="8"/>
      <c r="F49" s="8"/>
      <c r="G49" s="8"/>
      <c r="H49" s="8"/>
      <c r="I49" s="8"/>
      <c r="J49" s="8"/>
    </row>
    <row r="50" spans="1:10" ht="11.25">
      <c r="A50" s="2" t="s">
        <v>190</v>
      </c>
      <c r="D50" s="8"/>
      <c r="E50" s="8"/>
      <c r="F50" s="8"/>
      <c r="G50" s="8"/>
      <c r="H50" s="8"/>
      <c r="I50" s="8"/>
      <c r="J50" s="8"/>
    </row>
    <row r="51" spans="1:10" ht="11.25">
      <c r="A51" s="38" t="s">
        <v>187</v>
      </c>
      <c r="D51" s="8">
        <v>0</v>
      </c>
      <c r="E51" s="8">
        <v>0</v>
      </c>
      <c r="F51" s="8">
        <v>0</v>
      </c>
      <c r="G51" s="8">
        <v>0</v>
      </c>
      <c r="H51" s="8">
        <v>-1448</v>
      </c>
      <c r="I51" s="8">
        <v>0</v>
      </c>
      <c r="J51" s="8">
        <v>-1448</v>
      </c>
    </row>
    <row r="52" spans="4:10" ht="10.5" customHeight="1">
      <c r="D52" s="8"/>
      <c r="E52" s="8"/>
      <c r="F52" s="8"/>
      <c r="G52" s="8"/>
      <c r="H52" s="8"/>
      <c r="I52" s="8"/>
      <c r="J52" s="8"/>
    </row>
    <row r="53" spans="1:10" ht="12" thickBot="1">
      <c r="A53" s="2" t="s">
        <v>189</v>
      </c>
      <c r="D53" s="12">
        <f>SUM(D42:D52)</f>
        <v>48280</v>
      </c>
      <c r="E53" s="12">
        <f>SUM(E42:E52)</f>
        <v>8175</v>
      </c>
      <c r="F53" s="12">
        <f>SUM(F43:F51)</f>
        <v>0</v>
      </c>
      <c r="G53" s="12">
        <f>SUM(G43:G51)</f>
        <v>0</v>
      </c>
      <c r="H53" s="12">
        <f>SUM(H42:H52)</f>
        <v>32348</v>
      </c>
      <c r="I53" s="12">
        <f>SUM(I43:I51)</f>
        <v>0</v>
      </c>
      <c r="J53" s="12">
        <f>SUM(J42:J52)</f>
        <v>88803</v>
      </c>
    </row>
    <row r="54" spans="4:10" ht="12" thickTop="1">
      <c r="D54" s="14"/>
      <c r="E54" s="14"/>
      <c r="F54" s="14"/>
      <c r="G54" s="14"/>
      <c r="H54" s="14"/>
      <c r="I54" s="14"/>
      <c r="J54" s="14"/>
    </row>
    <row r="56" ht="11.25">
      <c r="A56" s="2" t="s">
        <v>171</v>
      </c>
    </row>
    <row r="57" ht="11.25">
      <c r="A57" s="2" t="s">
        <v>180</v>
      </c>
    </row>
  </sheetData>
  <mergeCells count="3"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User</cp:lastModifiedBy>
  <cp:lastPrinted>2003-09-22T03:45:22Z</cp:lastPrinted>
  <dcterms:created xsi:type="dcterms:W3CDTF">2002-06-20T03:17:09Z</dcterms:created>
  <dcterms:modified xsi:type="dcterms:W3CDTF">2003-09-26T07:20:50Z</dcterms:modified>
  <cp:category/>
  <cp:version/>
  <cp:contentType/>
  <cp:contentStatus/>
</cp:coreProperties>
</file>